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22.205\df\Documents\Аналитический отдел\МУНИЦИПАЛЬНЫЕ ПРОГРАММЫ\Годовые отчеты о реализации МП\2024\доклад\"/>
    </mc:Choice>
  </mc:AlternateContent>
  <bookViews>
    <workbookView xWindow="0" yWindow="0" windowWidth="28770" windowHeight="12270"/>
  </bookViews>
  <sheets>
    <sheet name="Программные мероприятия " sheetId="1" r:id="rId1"/>
    <sheet name="показатели" sheetId="2" r:id="rId2"/>
  </sheets>
  <definedNames>
    <definedName name="_xlnm._FilterDatabase" localSheetId="0" hidden="1">'Программные мероприятия '!$A$7:$N$203</definedName>
    <definedName name="_xlnm.Print_Titles" localSheetId="1">показатели!$4:$6</definedName>
    <definedName name="_xlnm.Print_Titles" localSheetId="0">'Программные мероприятия '!$4:$6</definedName>
    <definedName name="_xlnm.Print_Area" localSheetId="0">'Программные мероприятия '!$A$1:$K$204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2" i="1" l="1"/>
  <c r="G183" i="1"/>
  <c r="G184" i="1"/>
  <c r="G188" i="1"/>
  <c r="G189" i="1"/>
  <c r="G190" i="1"/>
  <c r="G191" i="1"/>
  <c r="G192" i="1"/>
  <c r="G194" i="1"/>
  <c r="G195" i="1"/>
  <c r="G197" i="1"/>
  <c r="G198" i="1"/>
  <c r="G199" i="1"/>
  <c r="G200" i="1"/>
  <c r="G201" i="1"/>
  <c r="J204" i="1" l="1"/>
  <c r="F198" i="1" l="1"/>
  <c r="E198" i="1"/>
  <c r="E195" i="1"/>
  <c r="E192" i="1"/>
  <c r="E189" i="1"/>
  <c r="E190" i="1"/>
  <c r="E201" i="1"/>
  <c r="H179" i="1" l="1"/>
  <c r="I179" i="1" s="1"/>
  <c r="D66" i="1"/>
  <c r="E66" i="1"/>
  <c r="F66" i="1"/>
  <c r="H66" i="1" s="1"/>
  <c r="I66" i="1" s="1"/>
  <c r="H67" i="1"/>
  <c r="I67" i="1" s="1"/>
  <c r="H30" i="1"/>
  <c r="I30" i="1" s="1"/>
  <c r="H14" i="1"/>
  <c r="H15" i="1"/>
  <c r="I15" i="1" s="1"/>
  <c r="F20" i="1" l="1"/>
  <c r="F96" i="1" l="1"/>
  <c r="E96" i="1"/>
  <c r="D96" i="1"/>
  <c r="D72" i="1"/>
  <c r="H177" i="1" l="1"/>
  <c r="I177" i="1" s="1"/>
  <c r="D64" i="1" l="1"/>
  <c r="H98" i="1" l="1"/>
  <c r="I98" i="1" s="1"/>
  <c r="H26" i="1"/>
  <c r="H29" i="1"/>
  <c r="H12" i="1"/>
  <c r="I12" i="1" s="1"/>
  <c r="H17" i="1"/>
  <c r="H18" i="1"/>
  <c r="H23" i="1"/>
  <c r="H24" i="1"/>
  <c r="H8" i="1"/>
  <c r="I8" i="1" s="1"/>
  <c r="H9" i="1"/>
  <c r="I9" i="1" s="1"/>
  <c r="F190" i="1"/>
  <c r="F201" i="1"/>
  <c r="F195" i="1"/>
  <c r="F192" i="1"/>
  <c r="F21" i="1" l="1"/>
  <c r="E21" i="1"/>
  <c r="D198" i="1"/>
  <c r="E20" i="1"/>
  <c r="D20" i="1"/>
  <c r="D183" i="1" s="1"/>
  <c r="D21" i="1"/>
  <c r="D184" i="1" s="1"/>
  <c r="H20" i="1" l="1"/>
  <c r="E184" i="1"/>
  <c r="E199" i="1"/>
  <c r="F184" i="1"/>
  <c r="F199" i="1"/>
  <c r="D182" i="1"/>
  <c r="E19" i="1"/>
  <c r="H21" i="1"/>
  <c r="G11" i="2" l="1"/>
  <c r="H11" i="2" s="1"/>
  <c r="G10" i="2"/>
  <c r="H10" i="2" s="1"/>
  <c r="G9" i="2"/>
  <c r="H9" i="2" s="1"/>
  <c r="G8" i="2"/>
  <c r="H8" i="2" s="1"/>
  <c r="G7" i="2"/>
  <c r="H7" i="2" s="1"/>
  <c r="F64" i="1" l="1"/>
  <c r="F183" i="1" s="1"/>
  <c r="H184" i="1" l="1"/>
  <c r="H96" i="1" l="1"/>
  <c r="I96" i="1" s="1"/>
  <c r="D7" i="1"/>
  <c r="D201" i="1" l="1"/>
  <c r="D199" i="1"/>
  <c r="D197" i="1" s="1"/>
  <c r="E7" i="1"/>
  <c r="E64" i="1"/>
  <c r="E183" i="1" s="1"/>
  <c r="D192" i="1"/>
  <c r="H64" i="1" l="1"/>
  <c r="F182" i="1" l="1"/>
  <c r="H183" i="1"/>
  <c r="E191" i="1" l="1"/>
  <c r="I64" i="1" l="1"/>
  <c r="D19" i="1" l="1"/>
  <c r="E63" i="1" l="1"/>
  <c r="D63" i="1"/>
  <c r="F63" i="1"/>
  <c r="H63" i="1" l="1"/>
  <c r="I63" i="1" s="1"/>
  <c r="H70" i="1" l="1"/>
  <c r="I70" i="1" s="1"/>
  <c r="H73" i="1"/>
  <c r="I73" i="1" s="1"/>
  <c r="I18" i="1"/>
  <c r="I20" i="1"/>
  <c r="I21" i="1"/>
  <c r="I23" i="1"/>
  <c r="I24" i="1"/>
  <c r="I26" i="1"/>
  <c r="I29" i="1"/>
  <c r="F13" i="1"/>
  <c r="D190" i="1" l="1"/>
  <c r="H192" i="1" l="1"/>
  <c r="I192" i="1" s="1"/>
  <c r="H199" i="1"/>
  <c r="I199" i="1" s="1"/>
  <c r="H190" i="1"/>
  <c r="I190" i="1" s="1"/>
  <c r="D28" i="1"/>
  <c r="D25" i="1"/>
  <c r="I183" i="1" l="1"/>
  <c r="D200" i="1" l="1"/>
  <c r="F200" i="1" l="1"/>
  <c r="H201" i="1"/>
  <c r="I201" i="1" s="1"/>
  <c r="E200" i="1"/>
  <c r="F28" i="1"/>
  <c r="H198" i="1" l="1"/>
  <c r="I198" i="1" s="1"/>
  <c r="H200" i="1"/>
  <c r="F25" i="1"/>
  <c r="E28" i="1"/>
  <c r="E25" i="1"/>
  <c r="E22" i="1"/>
  <c r="I200" i="1" l="1"/>
  <c r="H25" i="1"/>
  <c r="I25" i="1" s="1"/>
  <c r="H28" i="1"/>
  <c r="I28" i="1" s="1"/>
  <c r="D10" i="1" l="1"/>
  <c r="E10" i="1"/>
  <c r="F10" i="1"/>
  <c r="D13" i="1"/>
  <c r="E13" i="1"/>
  <c r="D16" i="1"/>
  <c r="E16" i="1"/>
  <c r="F16" i="1"/>
  <c r="D22" i="1"/>
  <c r="F22" i="1"/>
  <c r="H22" i="1" s="1"/>
  <c r="H13" i="1" l="1"/>
  <c r="I13" i="1" s="1"/>
  <c r="H10" i="1"/>
  <c r="I10" i="1" s="1"/>
  <c r="H16" i="1"/>
  <c r="I16" i="1" s="1"/>
  <c r="I22" i="1"/>
  <c r="F19" i="1"/>
  <c r="H19" i="1" s="1"/>
  <c r="I19" i="1" l="1"/>
  <c r="H195" i="1"/>
  <c r="I195" i="1" s="1"/>
  <c r="F197" i="1"/>
  <c r="F191" i="1"/>
  <c r="E197" i="1"/>
  <c r="E194" i="1"/>
  <c r="F194" i="1"/>
  <c r="E69" i="1"/>
  <c r="F69" i="1"/>
  <c r="D69" i="1"/>
  <c r="D195" i="1"/>
  <c r="E182" i="1" l="1"/>
  <c r="H72" i="1"/>
  <c r="I72" i="1" s="1"/>
  <c r="H191" i="1"/>
  <c r="I191" i="1" s="1"/>
  <c r="H69" i="1"/>
  <c r="I69" i="1" s="1"/>
  <c r="H194" i="1"/>
  <c r="I194" i="1" s="1"/>
  <c r="H197" i="1"/>
  <c r="D189" i="1"/>
  <c r="D194" i="1"/>
  <c r="F7" i="1"/>
  <c r="F189" i="1"/>
  <c r="D191" i="1"/>
  <c r="I197" i="1" l="1"/>
  <c r="H7" i="1"/>
  <c r="I7" i="1" s="1"/>
  <c r="I184" i="1"/>
  <c r="H189" i="1"/>
  <c r="I189" i="1" s="1"/>
  <c r="F188" i="1"/>
  <c r="E188" i="1"/>
  <c r="D188" i="1"/>
  <c r="H182" i="1" l="1"/>
  <c r="I182" i="1" s="1"/>
  <c r="H188" i="1"/>
  <c r="I188" i="1" l="1"/>
</calcChain>
</file>

<file path=xl/sharedStrings.xml><?xml version="1.0" encoding="utf-8"?>
<sst xmlns="http://schemas.openxmlformats.org/spreadsheetml/2006/main" count="507" uniqueCount="194">
  <si>
    <t>Наименование</t>
  </si>
  <si>
    <t>Объем финансирования (руб.)</t>
  </si>
  <si>
    <t>отклонение</t>
  </si>
  <si>
    <t>руб.</t>
  </si>
  <si>
    <t>%</t>
  </si>
  <si>
    <t>Достигнутый результат в рамках основного мероприятия (мероприятия)</t>
  </si>
  <si>
    <t>Источники финансирования</t>
  </si>
  <si>
    <t>всего, в том числе</t>
  </si>
  <si>
    <t>за счет межбюджетных трансфертов из окружного бюджета</t>
  </si>
  <si>
    <t>Примечание (факторы, обусловившие неисполнение уточненного плана )</t>
  </si>
  <si>
    <t>Ответственный (администратор или соадминистратор)</t>
  </si>
  <si>
    <t xml:space="preserve">за счет средств местного бюджета </t>
  </si>
  <si>
    <t>х</t>
  </si>
  <si>
    <t xml:space="preserve">Объем финансирования соадминистратора
МКУ «Управление информационных технологий и связи города Сургута»
</t>
  </si>
  <si>
    <t>Основное мероприятие  2.8. Организация и проведение спортивных мероприятий, направленных на первичную профилактику наркомании и формированию здорового образа жизни (целевой показатель № 5 из таблицы № 1) .</t>
  </si>
  <si>
    <t xml:space="preserve">Мероприятие  2.8.3. Реализация комплекса мер первичной профилактики наркомании 
и формированию здорового образа жизни. Акция «Здоровое поколение» .
</t>
  </si>
  <si>
    <t>Основное мероприятие  2.9. Тематические часы (встречи с сотрудниками полиции, родительские собрания и т.д.) (целевой показатель № 5 из таблицы № 1).</t>
  </si>
  <si>
    <t xml:space="preserve">Объем финансирования соадминистратора
МКУ «ХЭУ»
</t>
  </si>
  <si>
    <t xml:space="preserve">за счет межбюджетных трансфертов из окружного бюджета                                                                                                                                                                                                                                                                                                                                                                         </t>
  </si>
  <si>
    <t>управление физической культуры и спорта</t>
  </si>
  <si>
    <t>МКУ "ХЭУ"</t>
  </si>
  <si>
    <t>МКУ "УИТС г.Сургута</t>
  </si>
  <si>
    <t>МКУ "УИТС г.Сургута"</t>
  </si>
  <si>
    <t>МКУ "УИТС"</t>
  </si>
  <si>
    <t>Мероприятие 1.5.2 
Материально-техническое обеспечение деятельности административной комиссии</t>
  </si>
  <si>
    <t xml:space="preserve">Мероприятие 1.5.3 
Информационно-коммуникационное обеспечение деятельности административной комиссии  </t>
  </si>
  <si>
    <t>Мероприятие 1.5.4     Определение перечня должностных лиц Администрации города, уполномоченных составлять протоколы об администартивных правонарушениях, предусмотренный пунктом 2 статьи 48 Закона ХМАО - Югры "Об административных правонарушениях"</t>
  </si>
  <si>
    <t>за счет средств местного бюджета</t>
  </si>
  <si>
    <t xml:space="preserve">всего, в том числе </t>
  </si>
  <si>
    <t xml:space="preserve">всего, в том числе  </t>
  </si>
  <si>
    <t>Мероприятие  2.8.2.Городской турнир по спортивной борьбе (греко-римская борьба) среди юношей в рамках компании "Спорт против наркотиков".</t>
  </si>
  <si>
    <t>Мероприятие  2.8.4. Городской турнир по ушу в рамках компании "Спорт против наркотиков".</t>
  </si>
  <si>
    <t>Мероприятие 2.8.5. Городской турнир по художественной гимнастике в рамках компании "Спорт против наркотиков".</t>
  </si>
  <si>
    <t>Мероприятие 2.8.6. Открытый городской турнир по русским шашкам среди юношей и девушек в рамках компании "Спорт против наркотиков" (основная быстрая и молниеносная программы).</t>
  </si>
  <si>
    <t>Мероприятие 2.8.7. Легкоатлетический пробег, посвященный международному дню борьбы с незаконным оборотом наркотиков.</t>
  </si>
  <si>
    <t>Мероприятие 2.8.8. Семейные соревнования по скалолазанию, в рамках компании "Спорт против наркотиков".</t>
  </si>
  <si>
    <t>Основное мероприятие 2.14. Городская акция "PROживи", приуроченная к Международному Дню борьбы с наркоманией и незаконным оборотом наркотиков (совместно с общественными организациями, занимающиеся антинаркотической профилактической работой, в том числе - добровольческой) (целевой показатель N 5 из таблицы N 1).</t>
  </si>
  <si>
    <t>Основное мероприятие 2.16. Организация и проведение мероприятий правового просветительского характера для целевых групп населения (наркозависимые и их окружение, лица, состоящие на профилактических учетах, в том числе несовершеннолетние) о предусмотренной законодательством ответственности за немедицинское потребление наркотических средств и психотропных веществ, их незаконный оборот, а также за уклонение от исполнения возложенной судом обязанностей пройти диагностику, лечение от наркомании и (или) реабилитацию (целевой показатель N 5 из таблицы N 1).</t>
  </si>
  <si>
    <t>Содержание муниципальных служащих, выполняющих государственные полномочия, осуществлено в полном объеме.</t>
  </si>
  <si>
    <t xml:space="preserve">
х</t>
  </si>
  <si>
    <t>за счет межбюджетных трансфертов из федерального бюджета</t>
  </si>
  <si>
    <t>управление по вопросам общественной безопасности</t>
  </si>
  <si>
    <t>департамент имущественных и земельных отношений</t>
  </si>
  <si>
    <t>департамент архитектуры и градостроительства</t>
  </si>
  <si>
    <t>департамент образования</t>
  </si>
  <si>
    <t>отдел по организации работы комиссии по делам несовершеннолетних, защите их прав</t>
  </si>
  <si>
    <t xml:space="preserve">управление по вопросам общественной безопасности                                                            </t>
  </si>
  <si>
    <t xml:space="preserve">управление по вопросам общественной безопасности          </t>
  </si>
  <si>
    <t>департамент культуры и молодежной политики</t>
  </si>
  <si>
    <t xml:space="preserve">управление физической культуры и спорта
</t>
  </si>
  <si>
    <t xml:space="preserve">управление физической культуры и спорта </t>
  </si>
  <si>
    <t xml:space="preserve">департамент образования  
</t>
  </si>
  <si>
    <t xml:space="preserve">департамент массовых коммуникаций и аналитики
</t>
  </si>
  <si>
    <t xml:space="preserve">Объем финансирования  соадминистратора
Департамент массовых коммуникаций и аналитики
</t>
  </si>
  <si>
    <t xml:space="preserve">утвержденный план </t>
  </si>
  <si>
    <t>уточненный план</t>
  </si>
  <si>
    <t>факт</t>
  </si>
  <si>
    <t>Департамент образования</t>
  </si>
  <si>
    <t>Достигнут 100% уровень реализации отдельных государственных полномочий по материально-техническому обеспечению деятельности комиссии по делам несовершеннолетних и защите их прав</t>
  </si>
  <si>
    <t xml:space="preserve">Основное мероприятие 2.12. 
Дискуссионный круглый стол «наркомания – болезнь или преступление?»
 (целевой показатель № 5 из таблицы № 1). </t>
  </si>
  <si>
    <t>управление по вопросам общественной безопасности департамент культуры и молодежной политики</t>
  </si>
  <si>
    <t>x</t>
  </si>
  <si>
    <t>№ п/п</t>
  </si>
  <si>
    <t>Наименование целевого показателя, ед. измер.</t>
  </si>
  <si>
    <t>Ответственный (администратор или соадминистратор</t>
  </si>
  <si>
    <t>Вид показателя (прямой/ обратный)</t>
  </si>
  <si>
    <t>Результат реализации программы</t>
  </si>
  <si>
    <t>Примечание (факторы, обусловившие неисполнение показателей*</t>
  </si>
  <si>
    <t>утвержденный план на 01.01.2023</t>
  </si>
  <si>
    <t>ед.</t>
  </si>
  <si>
    <t>Уровень преступности (число зарегистрированных преступлений                                                                             на 100 тыс. человек населения), ед.</t>
  </si>
  <si>
    <t>обратный</t>
  </si>
  <si>
    <t>прямой</t>
  </si>
  <si>
    <t>Доля семей, исключенных из реестра семей, находящихся в социально опасном положении, в связи с положительной динамикой в общем количестве семей, находящихся в социально опасном положении в отчетном периоде, %</t>
  </si>
  <si>
    <t xml:space="preserve">отдел по организации работы комиссии по делам несовершеннолетних, защите их прав                                                                </t>
  </si>
  <si>
    <t>Общая распространенность наркомании (на 100 тыс. человек населения), ед.</t>
  </si>
  <si>
    <t xml:space="preserve">управление по вопросам общественной безопасности                      
</t>
  </si>
  <si>
    <t>Уровень преступности на улицах и в общественных местах (число зарегистрированных преступлений                                                                             на 100 тыс. человек населения), ед.</t>
  </si>
  <si>
    <t xml:space="preserve">Доля реализованных отдельных государственных полномочий, переданных в установленном порядке, от общего количества  переданных отдельных государственных полномочий, % 
</t>
  </si>
  <si>
    <t xml:space="preserve">управление по вопросам общественной безопасности     </t>
  </si>
  <si>
    <t>Основное мероприятие 1.5.
Осуществление отдельных государственных полномочий по созданию и обеспечению деятельности административной комиссии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Законом ХМАО-Югры "Об административных правонарушениях"(целевой показатель №3 из таблицы 1)</t>
  </si>
  <si>
    <t>департамент массовых коммуникаций и аналитики</t>
  </si>
  <si>
    <t>Основное мероприятие  2.1.  Мониторинг наркоситуации в городе (целевой показатель N 5 из таблицы N 1)</t>
  </si>
  <si>
    <t>Основное мероприятие  2.2.  Организация и проведение пресс-конференций, брифингов с участием представителей Администрации города, СМИ, силовых структур, учреждений системы здравоохранения, членов антинаркотической комиссии на темы профилактики наркомании и пропаганды здорового образа жизни (целевой показатель N 5 из таблицы N 1)</t>
  </si>
  <si>
    <t xml:space="preserve">департамент массовых коммуникаций
управление по вопросам общественной безопасности          
</t>
  </si>
  <si>
    <t xml:space="preserve">Основное мероприятие  2.3. Реализация комплекса профилактических мероприятий для обучающихся, их родителей (законных представителей), педагогов, пропагандирующих здоровый образ жизни, направленных на информирование об административной и уголовной ответственности несовершеннолетних за потребление, приобретение, хранение наркотических средств и психотропных веществ, признаках их потребления, негативных последствиях потребления для здоровья подростка, местах реабилитации наркозависимых (целевой показатель N 5 из таблицы N 1) </t>
  </si>
  <si>
    <t>Основное мероприятие 2.4. Реализация Комплексного плана межведомственных профилактических мероприятий антинаркотической направленности и популяризации здорового образа жизни на территории города Сургута на 2023 - 2025 годы (целевой показатель N 5 из таблицы N 1)</t>
  </si>
  <si>
    <t xml:space="preserve">Основное мероприятие 2.5. Спартакиада студенческой молодёжи (целевой показатель N 5 из таблицы N 1)
</t>
  </si>
  <si>
    <t>Основное мероприятие 2.6. Реализация курса по профилактике употребления наркотических средств и психотропных веществ "Я принимаю вызов!" для обучающихся 5 - 9 классов (целевой показатель N 5 из таблицы N 1)</t>
  </si>
  <si>
    <t>Основное мероприятие  2.7. Культурно-массовые мероприятия, способствующие формиро-ванию здорового образа жизни, в том числе противодействую-щие наркозависимости (целевой показатель № 5 из таболицы 1)</t>
  </si>
  <si>
    <t xml:space="preserve">Мероприятие 2.8.1.  Открытое первенство города Сургута по баскетболу среди девушек, в рамках кампании «Спорт против наркотиков» </t>
  </si>
  <si>
    <t>департамент образования                  управление физической культуры и спорта</t>
  </si>
  <si>
    <t xml:space="preserve">Основное мероприятие  2.10. Проведение социально-психологического тестирования обучающихся муниципальных бюджетных общеобразовательных учреждений, направленного на раннее выявление незаконного потребления наркотических средств и психотропных веществ (целевой показатель N 5 из таблицы N 1)
</t>
  </si>
  <si>
    <t>Основное мероприятие 2.11. Публикации по профилактике употребления психоактивных веществ (целевой показатель № 5 из таблицы 1)</t>
  </si>
  <si>
    <t xml:space="preserve">Основное мероприятие 2.13. 
Организация и проведение мероприятий в клубах и центрах по месту жительства, направленных на профилактику незаконного потребления наркотических и психотропных веществ, наркомании и токсикомании, а также мероприятий, направленных на формирование здорового образа жизни (целевой показатель 
№ 5 из таблицы № 1) . </t>
  </si>
  <si>
    <t>Основное мероприятие 2.15.Создание и распространение социальной рекламы, направленной на профилактику незаконного потребления наркотических средств и психотропных веществ, а также на формирование здорового образа жизни (целевой показатель N 5 из таблицы N 1)</t>
  </si>
  <si>
    <t>департамент массовых коммуникаций и аналитики                      управление по вопросам общественной безопасности</t>
  </si>
  <si>
    <t xml:space="preserve">Основное мероприятие 2.17. Оказание социально-ориентированным некоммерческим организациям, осуществляющим свою деятельность и реализующим проекты в сфере профилактики социально опасных форм поведения граждан, мероприятий по медицинской реабилитации и социальной реабилитации, социальной и трудовой реинтеграции лиц, осуществляющих незаконное потребление наркотических средств или психотропных веществ, имущественной, консультационной, информационной поддержки, а также поддержки в области подготовки, дополнительного профессионального образования работников и добровольцев (волонтеров) (целевой показатель N 5 из таблицы N 1
</t>
  </si>
  <si>
    <t>Основное мероприятие 2.18. Развитие и поддержка добровольческого (волонтерского) антинаркотического движения (целевой показатель N 5 из таблицы N 1)</t>
  </si>
  <si>
    <t>Основное мероприятие. 2.19. Проведение семинаров, форумов, конференций, тренингов, "круглых столов" по вопросам профилактики правонарушений (целевой показатель N 5 из таблицы N 1)</t>
  </si>
  <si>
    <t xml:space="preserve">Общий объем финансирования
программы - всего, в том числе
</t>
  </si>
  <si>
    <t xml:space="preserve">Объем финансирования соадминистратора 
Управление по делам гражданской обороны чрезвычайным ситуациям
</t>
  </si>
  <si>
    <t xml:space="preserve">Объем финансирования  администратора Управление по вопросам общественной безопасности
</t>
  </si>
  <si>
    <t xml:space="preserve">
х</t>
  </si>
  <si>
    <t>Основное мероприятие 1.1. Создание условий для деятельности народных дружин (целевой показатель № 2 из таблицы № 1)</t>
  </si>
  <si>
    <t>Основное мероприятие 1.3. Проведение конкурса  народных дружинников (целевой показатель N 2 из таблицы N 1)</t>
  </si>
  <si>
    <t xml:space="preserve">Основное мероприятие 1.7. Ремонт помещений для размещения участковых пунктов полиции (целевой показатель № 1 из таблицы №1) </t>
  </si>
  <si>
    <t>Основное мероприятие 1.8. 
Приобретение нежилых помещений для размещения участковых уполномоченных полиции (целевой показатель N 1 из таблицы N 1)</t>
  </si>
  <si>
    <t>Основное мероприятие 1.9. Обеспечение охраны общественного порядка при проведении общегородских, праздничных, культурно-массовых и спортивных мероприятий (целевой показатель N 2 из таблицы N 1)</t>
  </si>
  <si>
    <t xml:space="preserve">Основное мероприятие 1.10.                                                               Организация семинара для специалистов психолого-педагогического и медико-социального сопровождения несовершеннолетних, находящихся в социально-опасном положении (целевой показатель № 4 из таблицы № 1)  </t>
  </si>
  <si>
    <t xml:space="preserve">Основное мероприятие 1.11.
Реализация межведомственного плана профилактических мероприятий с обучающимися муниципальных бюджетных общеобразовательных учреждений на учебный год (целевой показатель № 4 из таблицы № 1) </t>
  </si>
  <si>
    <t>Основное мероприятие 1.12. Размещение на официальных страницах образовательных учреждений в социальных сетях в информационно-телекоммуникационной сети "Интернет" информации по профилактике безнадзорности и правонарушений несовершеннолетних (целевой показатель N 4 из таблицы N 1)</t>
  </si>
  <si>
    <t xml:space="preserve">Основное мероприятие 1.13. Участие специалистов в межведомственных семинарах по проблеме профилактики безнадзорности и правонарушений несовершеннолетних (целевой показатель N 4 из таблицы N 1)
</t>
  </si>
  <si>
    <t>Основное мероприятие 1.14. Оказание социально-психологической помощи учащимся, имеющим проблемы в поведении и обучении (целевой показатель N 4 из таблицы N 1)</t>
  </si>
  <si>
    <t xml:space="preserve">Основное мероприятие 1.17
Распространение методической и информационной продукции, тиражируемой территориальной комиссией по делам несовершеннолетних, защите их прав 
(целевой показатель № 3 из таблицы № 1) </t>
  </si>
  <si>
    <t xml:space="preserve">Основное мероприятие 1.18
Взаимодействие с некомерческими организациями, чья основная деятельность связана с профилактикой социально опасных форм поведения граждан в рамках деятельности коллегиальных органов (целевой показатель № 4 из таблицы № 1) </t>
  </si>
  <si>
    <t xml:space="preserve">Основное мероприятие 1.19.                                         Исполнение мероприятий Комплекса мер по профилактике безнадзорности, преступлений и правонарушений несовершеннолетних, самовольных уходов, семейного неблагополучия, а также обеспечению комплексной безопасности несовершеннолетних на 2021-2025 годы на территории муниципального образования городской округ Сургут  Ханты-Мансийского автономного округа – Югры  (целевой показатель № 4 из таблицы № 1)       </t>
  </si>
  <si>
    <t xml:space="preserve">Основное мероприятие 1.20.  Размещение на официальном портале Администрации города интерактивной карты безопасности                                        (целевой показатель № 1 из таблицы № 1)      </t>
  </si>
  <si>
    <t xml:space="preserve">Основное мероприятие  1.22.
Реализация плана профилактических мероприятий по формированию культуры безопасного использования компьютерных технологий, расчетных банковских карт, социальных сетей на территории муниципального образования город Сургут. (целевой показатель № 1 из таблицы № 1) </t>
  </si>
  <si>
    <t>Изготовлено 6 993 тыс. экземпляров памяток профилактического характера «Осторожно, мошенник!», 10 362 тыс. памяток об административной ответственности за нарушение тишины и покоя. Материал распространен среди населения, на информационных стендах, досках объявлений, на территории объектов с массовым пребыванием людей.</t>
  </si>
  <si>
    <t>В полном обьеме выполнены функции по материально-техническому обеспечению деятельности административной комиссии. 
Заключенные в 2024 году муниципальные контракты и договоры на оказание услуг связи, услуг такси, коммунальных услуг, услуг по техническому обслуживанию и содержанию имущества, услуг охраны, а также муниципальные контракты и договоры на поставку воды питьевой, канцелярских товаров, бумаги и изделий из бумаги, были исполнены в полном объёме и в установленный срок.</t>
  </si>
  <si>
    <t>Расходы на оплату труда и страховые взносы муниципальным служащим произведены по фактически отработанному табелю рабочего времени за 2024 год.</t>
  </si>
  <si>
    <t>Проведение конкурса «Лучший народный дружинник» запланировано на I квартал 2025 года, в соотвествии с постановлением Администрации города от 17.11.2014 № 7665 «Об утверждении положения о проведении городского конкурса «Лучший народный дружинник по охране общественного порядка в городе Сургуте»</t>
  </si>
  <si>
    <t>Выплата компенсации за проезд в общественном транспорте осуществляется на основании постановления Администрации города от 29.05.2024 № 2731 «Об утверждении порядка материального стимулирования и выплаты компенсации за проезд в общественном транспорте граждан, являющихся членами народных дружин, участвующих в мероприятиях по охране общественного порядка на территории города Сургута, и признании утратившими силу некоторых муниципальных актов».
Выплата компенсации за проезд в общественном транспорте в 2024 году осуществлена 104 народным дружинникам в соответствии с постановлением Администрации города от 20.12.2024 № 6877 «О выплате компенсации за проезд в общественном транспорте гражданам, являющимся членами народных дружин, по итогам работы за 2024 год»</t>
  </si>
  <si>
    <t>В 2024 году финансовые средства  на обеспечение охраны общественного порядка при проведении общегородских праздничных, культурно-массовых и спортивных мероприятий  не выделялись</t>
  </si>
  <si>
    <t xml:space="preserve">Во всех общеобразовательных учреждениях несовершеннолетним с отклоняющимся поведением оказывается помощь специалистами психолого-педагогических служб и педагогическими работниками учреждения (социальный педагог, классный руководитель, заместитель директора по внеклассной и внешкольной воспитательной работе). Учащиеся, с согласия родителей (законных представителей), проходят комплексное психолого-педагогическое обследование в целях выявления отклонений в поведении, особенностей психического развития. Членами психолого-педагогического консилиума выносится коллегиальное решение с учетом психолого-педагогической диагностики о реализации индивидуальной профилактической или коррекционно-развивающей программы, при необходимости даются рекомендации о прохождении обследования в территориальной психолого-медико-педагогической комиссии для уточнения образовательного маршрута. 
</t>
  </si>
  <si>
    <t>В 2024 году финансовые средства  на аренду помещений в целях предоставления для работы на обслуживаемом административном участке сотруднику, замещающему должность участкового уполномоченного полиции УМВД России по г. Сургуту, не были предусмотрены.</t>
  </si>
  <si>
    <t>В 2024 году финансовые средства  на ремонт помещений для размещения участковых пунктов полиции не были предусмотрены.</t>
  </si>
  <si>
    <t>Карта безопасности включает информацию по отделам полиции и Управлению МВД РФ по городу Сургуту, местам их размещения, местам размещения пунктов участковых уполномоченных и границам участков, местах размещения опорных пунктов народной дружины и границах охраняемых народными дружинами территорий. Кроме того, карта безопасности содержит информацию о местах размещения аварийных служб, обновляется ежеквартально на основании сведений, предоставленных УМВД  России по городу Сургуту.</t>
  </si>
  <si>
    <t xml:space="preserve">Основное мероприятие  1.21.
Правовое просвещение и правовое информирование граждан. Реализация плана мероприятий по правовому просвещению граждан в городе Сургуте на период до 2030 года, утвержденного распоряжением Администрации города от 19.02.2019 № 270 (целевой показатель № 1 из таблицы № 1) </t>
  </si>
  <si>
    <t>Реализация плана мероприятий по правовому просвещению граждан в городе Сургуте на период до 2030 года, утвержденного распоряжением Администрации от 19.02.2019 № 270 обобщена МКУ "Наш город". В 2024 году план исполнен в полном объеме.</t>
  </si>
  <si>
    <t xml:space="preserve">17.06.2024 в программе «Обратная связь с Русланом Байрамовым» состоялся эфир с участием начальника отдела по контролю за оборотом наркотиков УМВД России по городу Сургуту Халикова М.М. на тему: «Ответственность за совершение преступлений и правонарушений в сфере незаконного оборота наркотиков». 
Ссылки на эфир: 
https://vk.com/wall-18927161_3443567   
https://t.me/kinform/11159 
Кол-во просмотров составило более 100 тысяч.
18.11.2024 состоялся прямой эфир на радио «Югра «О порядке реализации сертификатов на оплату услуг по реабилитации и ресоциализации наркозависимых» при участии начальника отдела профилактики правонарушений управления по вопросам общественной безопасности Администрации города Сургута Т.Ю. Давыдовой, начальника управления социальной защиты населения, опеки и попечительства по г. Сургуту и Сургутскому району А.В. Смоляковой и председателя правления региональной общественной организации по профилактике и реабилитации лиц, страдающих заболеваниями наркоманией и алкоголизмом «Чистый путь» М.О. Бадио.
12.12.2024 состоялся прямой эфир в программе «Здесь и сейчас» ОТРК «Югра» о проведении квиза «За Зож» среди сборных команд ВУЗов города.
</t>
  </si>
  <si>
    <t xml:space="preserve">В 2023/24 учебном году в подведомственных общеобразовательных учреждениях состоялись родительские собрания об ответственности несовершеннолетних за совершение преступлений в сфере незаконного оборота наркотических и психотропных веществ, в том числе: 
– для 65302 родителей (законных представителей) учащихся 5-11 классов в рамках I этапа межведомственной комплексной оперативно-профилактической операции «Чистое поколение – 2024»;
–в рамках месячника антинаркотической направленности и популяризации здорового образа жизни для 66 308 родителей (законных представителей) учащихся 5-11 классов. 
– в преддверии торжественных линеек, посвященных празднованию Последнего звонка, выпускных балов с учащимися 9- х и 11-х классов, а также их родителями (законными представителями) проведены беседы о недопустимости потребления (распития) несовершеннолетними алкогольной продукции. 
К участию в родительских собраниях были привлечены сотрудники полиции, специалисты общественных организаций.
Кроме того, в рамках проведения профилактических мероприятий по правовому просвещению и правовому информированию подростков и молодежи, направленных на профилактику наркомании на систематической основе проводятся разъяснительные мероприятия (родительские собрания, беседы тренеров с несовершеннолетними и родителями (законными представителями), в том числе посредством мессенджеров.
На стендах учреждений в открытом доступе размещены тематические информационные материалы (памятки, брошюры). На официальных сайтах учреждений систематически размещается информация по профилактическим направлениям.
</t>
  </si>
  <si>
    <t xml:space="preserve">Основное мероприятие 2.20. Проведение профилактических мероприятий просветительского характера для опекаемых и их воспитателей, законных представителей о вреде употребления наркотических средств и психотропных веществ, а также о предусмотренной законом ответственности за совершение правонарушений и преступлений в сфере незаконного оборота наркотиков </t>
  </si>
  <si>
    <t>Сведения об исполнении целевых показателей муниципальной программы                                                                                                                                                                                        "Профилактика правонарушений в городе Сургуте на период до 2030 года" за 2024 год.</t>
  </si>
  <si>
    <t xml:space="preserve">Показатель является обратным, снижение его значения является положительной динамикой.
Фактический уровень исполнения показателя обусловлен увеличением преступлений в 4 квартале.
</t>
  </si>
  <si>
    <t xml:space="preserve">Основное мероприятие 1.2. Материальное стимулирование граждан, являющихся членами народных дружин, участвующих в мероприятиях по охране общественного порядка на территории муниципального образования городской округ Сургут  (целевой показатель N 2 из таблицы N 1) </t>
  </si>
  <si>
    <t>Основное мероприятие 1.4.  Выплата компенсации за проезд в общественном транспорте гражданам, являющимся членами народных дружин (целевой показатель N 2 из таблицы N 1)</t>
  </si>
  <si>
    <t>Мероприятие 1.5.1 
Содержание аппарата административной комиссии.</t>
  </si>
  <si>
    <t xml:space="preserve">Основное мероприятие  1.15
Реализация переданного отдельного государственного полномочия по созданию и осуществлению деятельности комиссии по делам несовершеннолетних и защите их прав  (целевой показатель № 3) </t>
  </si>
  <si>
    <t xml:space="preserve">Мероприятие 1.15.1 
Содержание аппарата комиссии по делам несовершеннолетних и защите их прав
 </t>
  </si>
  <si>
    <t xml:space="preserve">Мероприятие  1.15.2
Материально-техническое обеспечение деятельности  комиссии по делам несовершеннолетних и защите их прав 
 </t>
  </si>
  <si>
    <t xml:space="preserve">Мероприятие 1.15.3
Информационно-коммуникационное обеспечение деятельности комиссии по делам несовершеннолетних и защите их прав 
 </t>
  </si>
  <si>
    <t xml:space="preserve">Основное мероприятие  1.16
Оказание помощи в трудовом и бытовом устройстве, а так же в социальной реабилитации несовершеннолетних и членов их семей (целевой показатель № 3 из таблицы № 1) </t>
  </si>
  <si>
    <t xml:space="preserve">Основное мероприятие  1.23.
Издание и распространение информационных материалов профилактической направленности (целевой показатель № 1,5 из таблицы № 1) </t>
  </si>
  <si>
    <t xml:space="preserve">Объем финансирования  соадминистратора Отдел по организации работы комиссии по делам несовершеннолетних, заците их прав
</t>
  </si>
  <si>
    <t>Фактический уровень исполнения обусловлен проведением конкурса «Лучший народный дружинник» в I квартале 2025 года, в соотвествии с постановлением Администрации города от 17.11.2014 № 7665 «Об утверждении положения о проведении городского конкурса «Лучший народный дружинник по охране общественного порядка в городе Сургуте»</t>
  </si>
  <si>
    <t xml:space="preserve">Показатель является обратным, снижение его значения является положительной динамикой.
Фактический уровень исполнения показателя обусловлен увеличением количества  мероприятий, проводимых в целях стабилизации оперативной обстановки в городе
</t>
  </si>
  <si>
    <t xml:space="preserve">Фактический уровень исполнения показателя выше планируемого, в связи с  ростом количества выявленных семей и профилактируемых в текущем году, обусловлен проведением профилактических мероприятий, способствующих исключению семей из реестра, находящихся в социально опасном положении    </t>
  </si>
  <si>
    <t>Показатель является обратным, снижение его значения является положительной динамикой.
Фактический уровень исполнения показателя обусловлен проведением профилактических мероприятий, способствующих снижению  распространенности наркомании, информационных кампаний по профилактике употребления наркотических средств</t>
  </si>
  <si>
    <t>Фактический уровень исполнения обусловлен
экономией, сложившейся по факту расходов за услуги электроснабжения стационарных постов охраны общественного порядка</t>
  </si>
  <si>
    <t>Материальное стимулирование граждан, являющихся членами народных дружин, осуществляется ежеквартально, в том числе материальное стимулирование по итогам работы за шесть и пять месяцев, было получено всеми народными дружинниками, принявшими участие в охране общественного порядка в 2024 году, на основании постановления Администрации города от 29.05.2024 № 2731 «Об утверждении порядка материального стимулирования и выплаты компенсации за проезд в общественном транспорте граждан, являющихся членами народных дружин, участвующих в мероприятиях по охране общественного порядка на территории города Сургута, и признании утратившими силу некоторых муниципальных актов»</t>
  </si>
  <si>
    <t>В полном обьеме выполнены функции по информационно-коммуникационному обеспечению деятельности административной комиссии. Заключенные в 2024 году муниципальные контракты и договоры были исполнены в полном объёме и в установленный срок.</t>
  </si>
  <si>
    <t>Постановлением Администрации города от 30.01.2014 № 628 утвержден перечень должностных лиц Администрации города, уполномоченных составлять  протоколы об административных правонарушениях. В течение 2024 года в постановление изменения вносились 2 раза.</t>
  </si>
  <si>
    <t>В 2024 году финансовые средства на приобретение нежилых помещений для размещения участковых уполномоченных полиции не выделялись.</t>
  </si>
  <si>
    <t xml:space="preserve">В рамках августовского совещания педагогических работников 29.08.2024 организована работа диалоговой площадки: «Развитие системы психолого-педагогической помощи в сфере общего образования». На площадке представлен опыт работы специалистов системы образования по профилактике буллинга, деятельности школьных служб примирения, реализации профилактического курса «Я принимаю вызов». </t>
  </si>
  <si>
    <t xml:space="preserve">Реализован межведомственный план профилактических мероприятий в муниципальных бюджетных общеобразовательных учреждениях на 2023/24 учебный год и реализуется план на 2024/25 учебный год.
В 2024 году обеспечено участие педагогических работников в оперативных профилактических мероприятиях: «Право ребенка», «Защита», «Всеобуч», «Твой выбор», «Здоровье», «Сообщи где торгуют смертью», «Семья». Во всех общеобразовательных учреждениях проведена разъяснительная работа с учащимися и их родителями в формате тематических лекций, классных часов, бесед, психологических занятий, профилактических акций, онлайн-консультаций по вопросам: профилактики правонарушений, преступлений, безопасного нахождения детей на улице и в общественных местах, на улице, в подъездах, лифтах, с незнакомыми людьми; предупреждения жестокого обращения с детьми, преступлений в отношении несовершеннолетних. Участниками мероприятий стали более 61000 учащихся.
Состоялись родительские собрания для 80000 родителей по вопросам ответственности родителей за воспитание детей, о необходимости усиления контроля за времяпровождением и местонахождением детей, об ответственности детей за совершение противоправных действий. 
На сайтах  100% общеобразовательных учреждений, сайте педагогического сообщества «Сурвики» (https://www.surwiki.admsurgut.ru/wiki/index.php?title) осуществляется размещение информации о проблемах подростковой преступности, злоупотребления психоактивными веществами, спиртосодержащими напитками среди несовершеннолетних. Методические рекомендации, памятки размещены на портале «Учусь в Сургуте» в разделе «Здоровьесбережение» (https://xn--b1acg6bdbjcadc4b5d.xn--p1ai/profilaktika_pravonarysheniy).
На официальной странице департамента образования в "Вконтакте" опубликованы тематические посты:
- https://vk.com/do_surgut?w=wall-129128763_6161 (Об опасности вейпов);
- https://vk.com/do_surgut?w=wall-129128763_6023 (О международном дне отказа от курения);
- https://vk.com/do_surgut?w=wall-129128763_5697 (О целях и задачах социально-психологического тестирования)
</t>
  </si>
  <si>
    <t>Информация по вопросам обеспечения безопасности детей, профилактики безнадзорности и правонарушений несовершеннолетних размещена 
на  официальном интернет-портале департамента образования Администрации города «Учусь в Сургуте» (https://clck.ru/3EyhLx, https://clck.ru/3EyhT5), сайтах образовательных учреждений в разделе «Безопасность учеников», официальной странице «ВКонтакте» МКУ «Центр диагностики и консультирования» (https://vk.com/cdik_surgut?w=wall-198720814_1660).</t>
  </si>
  <si>
    <t xml:space="preserve">17.04.2024 на совещании руководителей образовательных учреждений начальником отдела по организации работы комиссии по делам несовершеннолетних, защите их прав Администрации города  учреждений освещен вопрос: «О проблемах межведомственного  взаимодействия при выявлении, учете, организации и проведении профилактической работы с несовершеннолетними». 29.10.2024 проведено зональное совещание для специалистов муниципальных органов и учреждений системы профилактики безнадзорности правонарушений по вопросам обмена опытом в сфере профилактики противоправных действий несовершеннолетних.
</t>
  </si>
  <si>
    <t>За 12 месяцев 2024 года на рассмотрение комиссии по делам несовершеннолетних и защите их прав при Администрации города (далее–комиссия) поступило 834 дела об административных правонарушениях, что на 15,8 % больше, чем в 2023 году (720), из них 233 – в отношении несовершеннолетних, что на 7,1 % меньше, чем в 2023 году (251), 469 – в отношении родителей (законных представителей), иных граждан, что на 28,1 % больше, чем в 2022 году (601). Все дела подготовлены и рассмотрены на заседании комиссии.  
В 2024 году комиссией было вынесено на 3,2 % меньше постановлений о назначении административного наказания по результатам рассмотрении дела об административном правонарушении в виде административного штрафа – 357 (2023 год – 369), на общую                         сумму – 760300 рублей (2023 год –  610650 рублей), из них:
201 постановление (2023 год – 230) вынесено в отношении родителей (законных представителей, иных взрослых лиц), снижение на 12,6 %; 
156 постановлений (2023 год – 139) вынесено в отношении несовершеннолетних, рост на 12,2 %.
Оплачено штрафов на общую сумму 326200  рублей, что составляет 72,7 % от суммы наложенных штрафов (2023 год – оплачено 422500 рублей или 78,5 % от суммы наложенных штрафов).
В соответствии с частью 1 статьи 31.9. КоАП РФ комиссией в системе организована и проводится во взаимодействии с отделом судебных приставов по городу Сургуту Управления федеральной службы судебных приставов по Ханты-Мансийскому автономному округу – Югре претензионная работа по взысканию задолженности с граждан в течение двух лет со дня вступления в законную силу постановления по делу о назначении административного наказания.  На 01.01.2025 в адрес отдела судебных приставов по городу Сургуту Управления федеральной службы судебных приставов по ХМАО – Югре направлено 172 постановления комиссии для принудительного взыскания не оплаченных штрафов (2023 год – 162), 90 из них исполнено (2023 год – 129).
В 2024 году комиссией проведено 54 заседаний, что на уровне 2023 года (54), из них:
- 30 заседаний по актуальным вопросам в сфере защиты прав несовершеннолетних, профилактике преступлений, правонарушений                                                    и антиобщественных действий несовершеннолетних, социального сиротства, что на уровне с 2023 года (30), рассмотрено  64  вопроса, что на 4,9 % меньше, чем в 2023 году  (61), в том числе 26 внеплановых, в соответствии с поручениями комиссии по делам несовершеннолетних и защите их прав при Правительстве Ханты-Мансийского автономного  округа – Югры, председателя комиссии по делам несовершеннолетних и защите их прав при  Правительстве  Ханты-Мансийского автономного  округа – Югры, решений советов, комиссий, рабочих групп, созданных при  Правительстве автономного округа, а также для  рассмотрения  вопросов приятия  комплекса  профилактических мер по вопросам безопасности несовершеннолетних, что на 3,1 % больше, чем в 2023 году (48), по всем вопросам  комиссией приняты постановления; 
-  24 заседаний по вопросам административной юрисдикции (в 2023 году – 24).</t>
  </si>
  <si>
    <t>В полном обьеме выполнены функции по информационно-коммуникационному обеспечению деятельности комиссии по делам несовершеннолетних и защите их прав.
Заключенные в 2024 году муниципальные контракты и договоры были исполнены в полном объёме и в установленный срок.</t>
  </si>
  <si>
    <t xml:space="preserve">Распространение методической и информационной продукции, тиражируемой комиссией по делам несовершеннолетних и защите их прав при Администрации города.
За счёт субвенции в сумме 210,049.31 рублей, выделенной из бюджета Ханты-Мансийского автономного  округа – Югры на осуществление переданных отдельных государственных полномочий, ежегодно разрабатывается и издаётся печатная продукция в количестве 2448 различной профилактической направленности, которая распространяется среди детей, родителей, педагогических и трудовых коллективов.
</t>
  </si>
  <si>
    <t xml:space="preserve">В состав комиссии включён руководитель Центра поддержки материнства «Моя радость», действующего при храме в честь великомученика Георгия Победоносца г.Сургута.
Профилактическая работа с подростками, их родителями с целью просвещения о вреде употребления наркотических, психоактивных веществ и формирования навыков ответственного отношения к собственному здоровью, проводится в тесном сотрудничестве субъектов профилактики при активном участии бюджетного учреждения ХМАО – Югры «Сургутская клиническая психоневрологическая больница»,  Сургутского филиала бюджетного учреждения «Центр медицинской профилактики», региональной общественной организации по профилактике и реабилитации лиц, страдающих заболеваниями наркоманией и алкоголизмом «Чистый путь». 
Активизирована деятельность «Родительских патрулей» на территории города с использованием ресурсов общественных и волонтёрских организаций с акцентом на охрану общественного порядка и выявление безнадзорных несовершеннолетних, правонарушений, совершаемых в отношении детей.
Комиссией поддерживается проект «Спортивно-оздоровительный лагерь с дневным пребыванием подростков», заявленный Профессиональным образовательным учреждением «Сургутский учебный центр» Регионального отделения Общероссийской общественно-государственной организации «Добровольное общество содействия армии, авиации и флоту России» Ханты-Мансийского автономного округа – Югры»  на получение гранта в форме субсидии по направлению «Профилактика социально опасных форм поведения» (далее – Проект), является  общественно значимым, актуальным и отвечает основным задачам сферы профилактики безнадзорности и правонарушений несовершеннолетних на территории города Сургута. Комиссией налажено взаимодействие с созданным в 2019 году на территории города «Советом отцов», созданным на базе всероссийской общественной организации «Союз отцов».
</t>
  </si>
  <si>
    <t xml:space="preserve">В 2024 году субъектами системы профилактики безнадзорности и правонарушений несовершеннолетних, осуществляющими свою деятельность                    на территории города Сургута (далее – субъекты профилактики), проведены профилактические мероприятия в соответствии с Комплексом мер                                           по профилактике безнадзорности, преступлений и правонарушений несовершеннолетних, самовольных уходов, семейного неблагополучия, а также обеспечению комплексной безопасности несовершеннолетних на 2021-2025 годы на территории муниципального образования городской округ Сургут  Ханты-Мансийского автономного округа – Югры (далее – Комплекс мер), утвержденным постановлением комиссии от 26.02.2021 № 5-3-14 с изменениями и дополнениями от 12.08.2022 (постановление комиссии №  20-7-42). На заседании комиссии                     в январе запланировано заслушивание информации исполнителей Комплекса мер. 
В 2024 году все запланированные мероприятия исполнителями Комплексного плана выполнены в полном объеме.
Реализованы:
4 мероприятия, направленные на нормативно-правовое обеспечение и совершенствование профилактики безнадзорности и правонарушений несовершеннолетних;
49 мероприятий, направленных на профилактику и предупреждение совершения несовершеннолетними, преступлений                                         и правонарушений, общественно опасных деяний, самовольных уходов;
35 мероприятий, направленных на профилактику семейного неблагополучия, предупреждение социального сиротства, сохранение кровной семьи для ребенка; 
29 мероприятий, направленных на обеспечение комплексной безопасности несовершеннолетних, в том числе профилактике гибели детей                                   от внешних управляемых причин;
15 мероприятий, направленных на информационное обеспечение, направленное на профилактику безнадзорности и правонарушений несовершеннолетних; 
13 мероприятий, направленных на организационно-методическое обеспечение совершенствования системы профилактики безнадзорности и правонарушений несовершеннолетних.
Проведённые мероприятия оказали положительное влияние на систему профилактики города Сургута по защите прав и законных интересов несовершеннолетних, состояние правопорядка, правовую грамотность подростков и их родителей и позволили добиться положительной динамики по следующим направлениям в сфере оперативной обстановки среди несовершеннолетних  на территории города по итогам 12 месяцев 2024 года.    
</t>
  </si>
  <si>
    <t xml:space="preserve">План профилактических мероприятий по формированию культуры безопасного использования компьютерных технологий, расчетных банковских карт, социальных сетей на территории муниципального образования в 2024 году исполнен в полном объеме. Информационные материалы профилактического характера опубликованы на официальном портале Администрации города, информационных стендах, страницах в социальных сетях, в чатах структурных подразделений Администрации и муниципальных учреждений, подведомственных Администрации города. Также за 2024 год в средствах массовой информации вышли материалы о дистанционном мошенничестве, случаях обмана граждан с обязательными рекомендациями о том, как не попасться на уловки преступников. Основные площадки, на которых размещалась информация по указанным темам: информационное агентство «СИА-ПРЕСС», газеты «Сургутская трибуна», «Сургутские ведомости», телекомпании «СургутИнформ-ТВ», «Сургутинтерновости».  В целях повышения бдительности граждан созданы 4 видеоролика, УМВД России по  ХМАО - Югре создано10 аудиороликов, которые систематически транслируются. Совместно с УМВД России по г. Сургуту проведены мероприятия по профилактике дистанционного мошенничества среди сотрудников структурных подразделений Администрации города.                                                                                                                                            В рамках III городского форума «Сургут.Безопасность» (26-27 ноября) работала площадка на тему: "Мошенничество в социальных сетях", где спикеры раскрыли основные схемы мошенничеста и меры по предотвращению данного вида преступления.                                                                                                                                    Кроме этого,на регулярной основе:
- до муниципальных служащих и сотрудников подведомственных учреждений доводится информация предупредительного характера;
- на радиостанции «Русское Радио Сургут» транслируются аудиоролики социальной рекламы, направленные на профилактику данного вида преступления; 
- на баннерах, расположенных на центральных улицах города, размещена информация по профилактике правонарушений в сфере банковских услуг «Осторожно, мошенники»;
- материалы по профилактике краж и мошенничеств в сфере банковских услуг, совершаемых дистанционным способом, размещены на информационных стендах в подъездах многоквартирных домов, в общедомовых чатах и на официальных сайтах, на оборотных сторонах платёжных документов для оплаты жилищно-коммунальных услуг;
- распространяется печатная продукция с помощью представителей общественных формирований правоохранительной направленности и некоммерческих организаций;
- ежемесячно доводится профилактическая информация на собраниях в общеобразовательных учреждениях, встречах в ВУЗах, СУЗах при участии сотрудников УМВД.
</t>
  </si>
  <si>
    <t xml:space="preserve">Мониторинг наркоситуации осуществляется на постоянной основе.
Так, по результатам проведенного социологического исследования на тему: «Оценка состояния профилактики правонарушений и уровень распространенности наркомании в городе Сургуте в общественном мнении сургутян» установлено, что проблема распространенности наркомании в городе не входит в перечень наиболее острых социальных проблем (21,3 % опрошенных выражают беспокойство относительно этого вопроса). Большинство респондентов считают, что проблема наркомании в Сургуте распространена не более, чем в других городах (66,0%). 
Фиксируются стабильно высокие значения уровня информированности населения о каналах обращения о фактах преступлений и правонарушений (88,5% знают, куда можно обратиться в подобной ситуации).
Значительное количество опрошенных и их окружение не имели опыта употребления наркотических веществ без медицинских показаний (82,0%).
В представлениях опрошенных проблема наркомании является следствием комплекса социально-экономических и психологических причин (доступность наркотиков, социальное неблагополучие, неудовлетворенность жизнью, моральная деградация общества). Значительно реже ответственность за текущую ситуацию возлагается на правоохранительные органы и общественные институты. 35,8% опрошенных оценивает работу перечисленных структур как эффективную.
В сравнении с прошлым годом на 14,2% увеличилась доля тех граждан, которые хорошо осведомлены об ответственности в сфере незаконного оборота наркотиков.
По предварительным данным подсистемы «Учет смертности и рождаемости населения ХМАО-Югры» МИС «Югра», в 2024 году на территории города Сургута зафиксированы 22 случая смертельных отравлений от наркотических средств и психотропных веществ, уменьшение составило 48,8 %.
Количество смертельных отравлений от действия наркотических средств за 2024 год 21 случай.  Зарегистрировано 1 смертельное отравление от действия психотропных веществ.
Характеристика умерших по возрасту представлена средним возрастом отравившихся в 2024 году в 39,9±7,0 лет. 
На территории города за период 11 месяцев 2024 года в сравнении с аналогичным периодом прошлого года, прослеживаются следующие тенденции:
- на 10,6 % увеличилось число лиц, зарегистрированных с диагнозом «наркомания»;
- на 20,5% увеличилось число лиц, зарегистрированных с диагнозом «потребление наркотических средств и психотропных веществ с вредными последствиями», при этом на 18,2 % снизилось количество несовершеннолетних, зарегистрированных с таким диагнозом;
- увеличение по числу лиц, зарегистрированных впервые в жизни с диагнозом «наркомания», с 0 случаев до 22.  При этом среди несовершеннолетних такие случаи не зарегистрированы;
- на 9,4% увеличилось число лиц, впервые зарегистрированных с диагнозом «потребление наркотических средств и психотропных веществ с вредными последствиями». При этом на 20,0 % снизилось количество несовершеннолетних, зарегистрированных с таким диагнозом.
</t>
  </si>
  <si>
    <t xml:space="preserve">Для обучающихся, их родителей (законных представителей), педагогических работников реализуется комплекс профилактических мероприятий, пропагандирующих здоровый образ жизни, направленных на информирование об административной и уголовной ответственности несовершеннолетних за потребление, приобретение, хранение наркотических средств и психотропных веществ, признаках их потребления, негативных последствиях потребления для здоровья детей.
Общеобразовательными учреждениями проведена дополнительная разъяснительная работа с родительской общественностью 5-11 классов о необходимости усиления контроля за времяпрепровождением несовершеннолетних детей, с учащимися 9-х, 11-х классов и их родителями (законными представителями) в преддверии торжественных линеек, посвященных празднованию Последнего звонка, и выпускных балов, о недопустимости потребления (распития) несовершеннолетними алкогольной продукции.
Кроме того, с родительской общественностью была проведена разъяснительная работа об ответственности несовершеннолетних за совершение преступлений в сфере незаконного оборота наркотических и психотропных веществ (охват родителей (законных представителей) – 11334, педагогов – 253).
В родительских группах и педагогических сообществах распространены материалы, содержащие информацию о признаках употребления подростками психотропных/психоактивных веществ, действиях при обнаружении «закладок», об оказании первой помощи при наркотической интоксикации.
</t>
  </si>
  <si>
    <t xml:space="preserve">Организовано проведение семинаров для медицинских руководителей Центров здоровьесбережение, социальных педагогов школ г. Сургута «Современные аспекты наркологических заболеваний. Тактика врача, фельдшера ОУ при выявлении употребления ПАВ. Современные виды «новых» синтетических наркотиков», Профилактика развития зависимостей», «Современные виды «новых» синтетических наркотиков как актуальная проблема немедицинского потребления психоактивных веществ», «Профилактика потребления энергетических напитков» «Курение, как фактор риска онкологических заболеваний. О всемирном дне борьбы против рака» «Современные аспекты наркологических заболеваний. Тактика врача, фельдшера ОУ при выявлении употребления ПАВ. Современные виды «новых» синтетических наркотиков». Для личного состава Сургутского МОВО Росгвардии на тему: «Профилактика потребления ПАВ». 
Проведены встречи-беседы со студентами высших и средних специальных профессиональных образовательных организаций, осуществляющих деятельность на территории города Сургута. 42 мероприятия. 
Реализованы мероприятия, приуроченные к проведению месячника антинаркотической направленности и популяризации здорового образа жизни на территории Сургута, Международному дню борьбы с наркоманией и незаконным оборотом наркотиков. 
Проведена Акция «Бирюзовая ленточка» в рамках Всемирного дня без табака. 
В период летних каникул проведен цикл мероприятий, направленных на профилактику ПАВ и пропаганду ЗОЖ среди несовершеннолетних. 
Проведены мероприятия, посвященные Всемирному дню трезвости. Акция «Трезвость – норма жизни» в парке «За Саймой». 
Распространены агитационные материалы, направленные на профилактику употребления психоактивных веществ, посредством социальных сетей и мессенджеров. 
Охват – более 62 тыс. человек.
</t>
  </si>
  <si>
    <t xml:space="preserve">Городская спартакиада студенческой молодежи «ZOV» проведена 22.03.2024 в спортивном комплексе "Огнеборец". 
Участие приняли более 500 человек.
</t>
  </si>
  <si>
    <t xml:space="preserve">С 2017 года во всех подведомственных общеобразовательных организациях для учащихся 5-9 классов реализуется курс по профилактике употребления наркотических средств и психотропных веществ «Я принимаю вызов!».
В 2023/24 учебном году 100 % учащихся 5-9-х классов прошли указанный курс.
</t>
  </si>
  <si>
    <t xml:space="preserve">В течение 2024 года проведено 75 мероприятий, направленных на приобщение к здоровому образу жизни: игровые тренинги, акции, игры, викторины, информационные часы, квизы, мастер-классы, эстафеты, подвижные игры, спартакиады, спортивные состязания, флэшмобы. Общий охват участников составил свыше 6 000 человек. 
В группах учреждений в социальных сетях на постоянной основе публикуются информационные материалы, социальные видеоролики, познавательные контенты, фото и видеоматериалы с мероприятий. Охват просмотров в социальных сетях составляет более 28 700.
Также в течение года велась системная работа по профилактике наркомании, употребления никотиносодержащих веществ, алкоголя и различных запрещенных веществ. Всего было проведено 18 профилактических мероприятий, с общим охватом более 850 человек.
</t>
  </si>
  <si>
    <t xml:space="preserve">2.8.1. Открытое первенство города Сургута по баскетболу среди девушек до 16 лет под девизом "Вредным привычкам нет!", 20-21.02.2024, Количество участников - 84 человека.
2.8.2. Городской турнир по спортивной борьбе (греко-римская борьба) среди юношей в рамках кампании «Спорт против наркотиков», 17.10.2024. Количество участников – 118 человек.
2.8.3. Акция «Здоровое поколение», в рамках первой недели работы площадки с 03.06.2024 по 07.06.2024. Количество участников - 627 человек. 
2.8.4.  Городской турнир по ушу в рамках кампании «Спорт против наркотиков», 19.05.2024, Количество участников – 165 человек.
2.8.5. Городской турнир по художественной гимнастике в рамках кампании «Спорт против наркотиков», 05.05.2024. Количество участников – 160 человек.
2.8.6.  Городской турнир по шашкам среди юношей и девушек в рамках кампании «Спорт против наркотиков» (основная быстрая и молниеносная программы), 07.04.2024. Количество участников – 65 человек.
2.8.7. Легкоатлетический пробег, посвященный международному дню борьбы с наркоманией и незаконным оборотом наркотиков, 15.06.2024. Количество участников-36 человек. 
2.8.8. Семейные соревнования по скалолазанию «Вместе к победе», 26.10.2024, 38 семей.
</t>
  </si>
  <si>
    <t xml:space="preserve">Приказ города Сургута № 12-03-548/3 от 11.09.2023 «О проведении социально-психологического тестирования учащихся муниципальных бюджетных образовательных учреждений в 2023/24 учебном году» в муниципальных общеобразовательных учреждениях проведено социально-психологическое тестирование (далее – СПТ) учащихся. В СПТ участвовали 19236 учащихся (100%) из числа подлежащих тестированию. Охват учащихся, допущенных к тестированию по всем образовательным учреждениям – 100%. 
По результатам СПТ выявлены с явным риском вовлечения 480 человек (2% от общей численности тестируемых) из 34 образовательных учреждений. 
Общеобразовательными учреждениями с 11.01.2024 по 01.05.2024 была организована и проведена профилактическая работа с несовершеннолетними, их родителями (законными представителями) по итогам СПТ, разработаны и утверждены программы по профилактике употребления наркотических средств и психоактивных веществ среди обучающихся; размещена на информационных стендах и официальных сайтах общеобразовательных учреждений тематическая информация в рамках данной проблематики (памятки, информационные материалы для учащихся и родителей, социальные ролики, видеожурналы, видеолекции антинаркотической направленности). 
В общеобразовательных учреждениях проведены более 2000 мероприятий по профилактике употребления наркотических средств и психоактивных веществ среди несовершеннолетних, в том числе 247 мероприятий межведомственного характера с приглашением специалистов медицинских организаций, КДНиЗП, сотрудников УМВД России по г. Сургуту, в которых приняли участие 20170 учащихся, 20290 родителей (законных представителей), 646 специалистов.
</t>
  </si>
  <si>
    <t xml:space="preserve">В рамках реализации просветительской модели, которая предполагает обеспечение детей и подростков, их родителей (законных представителей) полной информацией о негативных последствиях употребления ПАВ, осуществляется следующая деятельность:
- Размещаются информационные посты по пропаганде здорового образа жизни и профилактике наркомании, сниффинга в социальных сетях и на сайтах учреждений, курируемых департаментом; проводятся родительские собрания, педагогические советы (в учреждениях дополнительного образования), профилактические беседы, классные часы с учащимися и воспитанниками учреждений; публикуется полезная информация в родительских чатах и группах в социальных сетях; 
- Размещена информация: «О вреде употребления наркотиков»; «Ответственность несовершеннолетних за незаконный оборот наркотических средств» на сайтах и информационных стендах муниципальных учреждений департамента; направлена для распространения памятка по профилактике употребления алкогольной продукции;
- Создаются и размещаются видеолектории по профилактике употребления психоактивных веществ «Наркомания – болезнь или преступление?»;
- Запущен цикл семинаров-практикумов по ответственному родительству, целью которого является формирование ответственного, осознанного родительства, повышение педагогической культуры молодых родителей, в рамках нового проекта Центра реализации профилактических программ «Школа Родителей в Сургуте».
</t>
  </si>
  <si>
    <t xml:space="preserve">Проведено 2 онлайн-мероприятия, направленных на формирование здорового образа жизни "Наркомания-болезнь или преступление?" 
Охват 127 чел.
Материалы размещены:
1. на официальном сайте МАУ ПРСМ «Наше время».
2. В группе в социальной сети «ВКонтакте».
Охват 405чел.
Познавательный контент «Наркомания - болезнь или преступление?» онлайн 270 просмотров.
</t>
  </si>
  <si>
    <t xml:space="preserve">Воспитанники лагерей приняли участие в спортивных мероприятиях «Минутка здоровья», «Мы за здоровый образ жизни», «Мини футбол», «Вышибалы», «Перестрелка», «Мальчишки и девчонки», акциях «Внимание, каникулы!», «Бирюзовая ленточка», «На Детском телефоне доверия каникул не бывает», концертно-развлекательных программах «Здоровый образ жизни «Будь здоров!», танцевальных флэш – мобах «Делай как мы, делай вместе с нами, делай лучше нас!», муниципальном конкурсе «Зеленая грядка – здоровье в порядке», направленных на профилактику употребления несовершеннолетними наркотических средств, психотропных и сильнодействующих веществ.
В рамках сотрудничества МБОУ СОШ №5 г. Сургута и СОШ №74 Республики Беларусь состоялся «Телемост Дружбы» между отрядами летних лагерей, в ходе которого воспитанники рассказывали о мероприятиях в рамках лагерной смены.
15.05.2024 г. Встреча с несовершеннолетними по теме: «Пропаганда ЗОЖ и профилактика вредных привычек». Целевая аудитория: студенты АУ «Сургутский политехнический колледж». Специальное подразделение № 3.
- 21.05.2024 г. Организовано проведение семинара для руководителей центров здоровьесбережения и социальных педагогов МБОУ СОШ (школ) г.Сургута и Сургутского района, преподавателей ВУЗов и ССУЗов по теме: «Профилактика употребления психоактивных веществ». 
- 21.06.2024 г. Участие специалиста учреждения в мероприятии «Встреча с несовершеннолетними по теме: «Пропаганда ЗОЖ и профилактика вредных привычек». Целевая аудитория: несовершеннолетние, посещающие пришкольный трудовой лагерь, на базе МБОУ «Белоярская СОШ № 3». 
Субъекты профилактики ежегодно принимают участие в оперативно-профилактических мероприятиях данной профилактической направленности, проводимых УМВД России по городу Сургуту. 
На постоянной основе профилактические материалы размещаются комиссией на официальных аккаунтах ВКонтакте, Одноклассники, на официальном портале Администрации города.
Охват более 3000 человек.
</t>
  </si>
  <si>
    <t xml:space="preserve">Городская акция «PROживи», в рамках которой традиционно организуется интерактивно-спортивная зона в парке «За Саймой» совместно с Центром общественного здоровья и медицинской профилактики: проводятся спортивные состязания, подвижные игры, эстафеты и интерактивные познавательные задания, дартс-викторина, распространяются раздаточные материалы (памятки, буклеты, календари) по пропаганде ЗОЖ и профилактике наркомании. Общий охват составил 504 человека. </t>
  </si>
  <si>
    <t xml:space="preserve">В 2024 году АО ТК «СургутИнформ-ТВ» создан ролик «Сургутяне за ЗОЖ», который транслировался на Телеканале С1 и Телеканале 86 в количестве 56 раз. Помимо этого, осуществлено 90 прокатов данного видеоролика в двух кинотеатрах города.
ООО «Эл-Медиа» изготовлен аудиоролик «Сургут – город спорта». Состоялось 84 проката на радиостанциях «Дорожное радио» и «Радио Рекорд».
Кроме того, в 2024 году заключены контракты на трансляцию ранее созданных аудио. Прокаты состоялись на радиостанциях: «Русское радио» - 59 прокатов, «Европа плюс» - 36 прокатов, «Радио Югра» - 101 прокат, «Радио семь» - 57 прокатов.
</t>
  </si>
  <si>
    <t xml:space="preserve">С лицами, подверженными немедицинскому употреблению наркотических средств и психотропных веществ, а также их окружением проводится индивидуальная профилактическая работа, а также мероприятия правового просветительского характера о предусмотренной законодательством ответственности за немедицинское потребление наркотических средств и психотропных веществ, их незаконный оборот, а также за уклонение от исполнения возложенной судом обязанностей пройти диагностику, лечение от наркомании и (или) реабилитацию.
С несовершеннолетними лицами, подверженным немедицинскому употреблению наркотических средств и психотропных веществ комиссией по делам несовершеннолетних и защите их прав при Администрации города Сургута организуется индивидуальная профилактическая работа, к которой при необходимости привлекаются образовательные учреждения, представители общественных организаций. Органами и учреждениям системы профилактики безнадзорности и правонарушений несовершеннолетних, являющимися соисполнителями индивидуальной профилактической программы, обеспечивается проведение мероприятий с несовершеннолетними и их родителями (законными представителями), в том числе, направленные на максимальное вовлечение несовершеннолетних, находящихся в социально опасном положении и иной трудной жизненной ситуации, в отношении которых на основании постановлений комиссии организована индивидуальная профилактическая работа, в продуктивную занятость, досуговую деятельность. 
В течение года проводилась информационная кампания по теме профилактики и лечения наркомании, противодействия незаконному обороту наркотиков. 
В качестве лидеров общественного мнения выступали спортсмены, добровольцы и эксперты в области борьбы с наркоманией и профилактики других негативных зависимостей. В средствах массовой информации в региональных и городских СМИ Сургута было опубликовано не менее 58 материалов, в том числе в газете «Сургутская трибуна», на интернет-порталах «СИА-ПРЕСС», «Новости Югры», в эфире ТК «Сургутинтерновости», ТРК «СургутИнформ-ТВ» и на других площадках.
В социальных сетях Администрации города и подведомственных организаций, на популярных медиаплощадках города, в числе которых "К-Информ", «Здоровый Сургут», «Сургут24», «Безопасный Сургут», «86.ру» и других вышло не менее 65 сообщений, направленных на профилактику употребления наркотиков, формирование здорового образа жизни. 
На официальном портале Администрации города размещено не менее 33 материалов на указанную тематику: полезные ссылки на телефоны экстренных служб и центров реабилитации, методические рекомендации, памятки и др.
</t>
  </si>
  <si>
    <t xml:space="preserve">Общественным организациям, осуществляющим деятельность в сфере профилактики наркомании, на постоянной основе оказывается имущественная, консультационная и информационная поддержка. </t>
  </si>
  <si>
    <t xml:space="preserve">Добровольческая деятельность в городе Сургуте осуществляется по 15 направлениям, в том числе, рекомендованным Концепцией о развитии добровольчества в ХМАО-Югре.
Особое внимание уделялось волонтерской деятельности в сфере здорового образа жизни и профилактики негативного поведения, а также спортивному волонтерству.
</t>
  </si>
  <si>
    <t>Специалистами БУ ХМАО – Югры «Сургутская клиническая психоневрологическая больница», РОО по профилактике и реабилитации лиц, страдающих заболеваниями наркоманией и алкоголизмом «Чистый путь», УМВД России по г.Сургуту для родителей (законных представителей) несовершеннолетних реализуется проект «100 вопросов специалисту», посвященный вопросам профилактики употребления подростками алкогольных напитков, наркотических средств и психоактивных веществ. Участие приняли более 500 человек.</t>
  </si>
  <si>
    <t xml:space="preserve">Проведение семинаров, форумов, конференций, тренингов, «круглых столов» по вопросам профилактики правонарушений» предусмотрено финансирование в размере 471 470, 69. 
26 ноября 2024 года проведен семинар на тему «Профилактика наркомании среди несовершеннолетних и молодёжи», с участием экспертов из Москвы, а также общегородское родительское собрание, получившие большое количество положительных отзывов. Форум проводился для всех субъектов профилактики правонарушений (государственные, муниципальные служащие, работники учреждений, некоммерческие организации округа). </t>
  </si>
  <si>
    <t>20.03.2024 специалистами Управления социальной защиты населения, опеки и попечительства по городу Сургуту и Сургутскому району Департамента социального развития Ханты-Мансийского автономного округа – Югры проведено собрание в формате онлайн с замещающими родителями по теме «Проблема взаимопонимания между родителями и детьми, разрешение конфликтных ситуаций с целью недопущения чрезвычайных происшествий с несовершеннолетними», с участием представителей уголовного розыска Управления Министерства внутренних дел по городу Сургуту, отдела по организации работы комиссии по делам несовершеннолетних, защите их прав Администрации города Сургута, отдела участковых уполномоченных полиции и по делам несовершеннолетних Управления Министерства внутренних дел России по городу Сургуту, бюджетного учреждения Ханты-Мансийского автономного округа – Югры «Сургутская клиническая психоневрологическая больница», бюджетного учреждения Ханты-Мансийского автономного округа – Югры «Сургутский центр социальной помощи семье и детям», в котором приняли участие 97 человек. 
На мероприятии рассматривались следующие вопросы:
- «Поддержание благоприятного микроклимата в семье с целью недопущения чрезвычайных происшествий с несовершеннолетними»;
- «Опасность употребления наркотических и психотропных веществ»;
- «О предусмотренной законом ответственности за совершение преступлений и правонарушений в сфере незаконного оборота наркотиков»;
- «Основания для привлечения законных представителей по статье 5.35.1 Кодекса Российской Федерации об административных правонарушениях».
В дополнении сообщаем, материалы собрания также размещены в сообществах замещающих родителей в мессенджерах Viber и Watsapp, а также в новостных лентах официального сайта Управления, в социальных сетях ВКонтакте, Одноклассники.</t>
  </si>
  <si>
    <t>Основное мероприятие 1.6. Аренда помещения в целях предоставления для работы на обслуживаемом административном участке сотруднику, замещающему должность участкового уполномоченного полиции УМВД России по городу Сургуту  (целевой показатель N 1 из таблицы N 1)</t>
  </si>
  <si>
    <t>Основное мероприятие 2.21. Реализация мероприятия для родителей (законных представителей) учащихся «100 вопросов специалисту»</t>
  </si>
  <si>
    <t>УИЗСмп</t>
  </si>
  <si>
    <t>Высокий уровень использования запланированного объема средств</t>
  </si>
  <si>
    <t xml:space="preserve">Уровень использования запланированного объема средств, предусмотренного на реализацию муниципальной программы  УИЗСмп=Фзн / Пзн уточн), где:
Фзн- общий фактический объем расходов (за счет всех источников финансирования) = 57 754 228,01 рублей
Пзн уточн - общий плановый (уточненный) объем расходов (за счет всех источников финансирования),  направленный на реализацию муниципальной программы = 59 361 111,59 рублей
</t>
  </si>
  <si>
    <t>Согласно порядку предоставления и распределения из бюджета ХМАО-Югры местным бюджетам на создание условий для деятельности народных дружин, утвержденного постановлением Правительства ХМАО-Югры от 03.05.2024 № 167-П «О мерах по реализации государственной программы Ханты-Мансийского автономного округа - Югры «Безопасность жизнедеятельности и профилактика правонарушений», а также постановлению Администрации города Сургута ХМАО-Югры от 13.12.2024 № 6726 «Об утверждении муниципальной программы «Профилактика правонарушений в городе Сургуте» и признании утратившими силу некоторых муниципальных правовых актов»
В рамках мероприятия в 2024 году были реализованы в полном объеме:
1) услуги по содержанию имущества для обеспечения деятельности народных дружин, а также их материально-техническое обеспечение. 
2)  материально-техническое обеспечение народной дружины: страхование 125 народных дружинников, участвующих в мероприятиях по охране общественного порядка</t>
  </si>
  <si>
    <t xml:space="preserve">На 01.01.2025 на контроле комиссии находятся 1096 постановления об организации индивидуальной профилактической работы.                       В  целях  защиты прав несовершеннолетних, проведения реабилитационной работы, профилактики безнадзорности и правонарушений несовершеннолетних, социального сиротства комиссией принято 926 постановлений по вопросам организации индивидуальной профилактической работы с несовершеннолетними и семьями, находящимися в социально опасном положении и (или) иной трудной жизненной ситуации, что на 5,1 % больше аналогичного периода прошлого года (881), при этом в целях своевременной организации индивидуальной профилактической работы с несовершеннолетними и членами их семей комиссией признаны:
- находящимися в социально опасном положении 181 семья, что 9,5 % меньше аналогичного периода прошлого года (200), в которых воспитывается 329 детей, что на 3,5 % больше, чем за аналогичный период прошлого года (318 ребенка);
- находящимися в трудной жизненной ситуации 58 семей, что на 39,6 % меньше, чем за аналогичный период прошлого года (96), в которых проживает 127 несовершеннолетних, что на 16 % меньше аналогичного периода прошлого года (151).
Деятельность органов и учреждений системы профилактики безнадзорности и правонарушений несовершеннолетних города, направленная                                    на профилактику безнадзорности, беспризорности, правонарушений, охране прав несовершеннолетних и реабилитацию несовершеннолетних и семей, находящихся в социально опасном положении, позволила добиться ряда положительных результатов в 2024 году.
Зафиксирована положительная динамика по следующим направлениям в сфере оперативной обстановки среди несовершеннолетних                               на территории города по итогам 12 месяцев 2024 года:  
1. Недопущение роста подростковой преступности, подростками совершено по 42 преступления в 2023 и 2024 годах.
2. Снижения на 20%, с 25 до 20, тяжких и особо тяжких преступлений, совершенных несовершеннолетними.
3. Снижения количества преступлений средней тяжести на 28,6 %, с 9 до 3.
4. Снижение групповой преступности несовершеннолетних на 42,9 %, с 20 до 14.
5. Снижения на 4,2 %, со 165 до 158, количества преступлений, совершенных в отношении несовершеннолетних.
6. Снижения на 12,5 %, с 32 до 28, количества преступлений, совершенных против половой неприкосновенности несовершеннолетних.
7. Увеличения на 35,1 %, со 131  до 177, количества семей, признанных находящимися в социально опасном положении, в отношении которых прекращена реализация индивидуальной программы реабилитации с положительной реабилитацией.
8. 100 % организации летнего отдыха, занятости и досуга несовершеннолетних, состоящих на учётах органов системы профилактики безнадзорности и правонарушений несовершеннолетних.
</t>
  </si>
  <si>
    <t>% исполнения</t>
  </si>
  <si>
    <t>Оценка исполнения запланированного объема  средств на  реализацию муниципальной программы
"Профилактика правонарушений в городе Сургуте на период до 2030 годы" за 2024 год</t>
  </si>
  <si>
    <t xml:space="preserve">(сведения об исполнении программных мероприятий, объеме финансирования муниципальной программы)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</si>
</sst>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
  </numFmts>
  <fonts count="14" x14ac:knownFonts="1">
    <font>
      <sz val="11"/>
      <color theme="1"/>
      <name val="Calibri"/>
      <family val="2"/>
      <charset val="204"/>
      <scheme val="minor"/>
    </font>
    <font>
      <u/>
      <sz val="11"/>
      <color theme="10"/>
      <name val="Calibri"/>
      <family val="2"/>
      <charset val="204"/>
      <scheme val="minor"/>
    </font>
    <font>
      <sz val="11"/>
      <color theme="1"/>
      <name val="Calibri"/>
      <family val="2"/>
      <charset val="204"/>
      <scheme val="minor"/>
    </font>
    <font>
      <sz val="10"/>
      <name val="Arial"/>
      <family val="2"/>
      <charset val="204"/>
    </font>
    <font>
      <sz val="12"/>
      <name val="Times New Roman"/>
      <family val="1"/>
      <charset val="204"/>
    </font>
    <font>
      <sz val="11"/>
      <color theme="1"/>
      <name val="Calibri"/>
      <family val="2"/>
      <scheme val="minor"/>
    </font>
    <font>
      <sz val="12"/>
      <name val="Calibri"/>
      <family val="2"/>
      <charset val="204"/>
      <scheme val="minor"/>
    </font>
    <font>
      <sz val="12"/>
      <color rgb="FFFF0000"/>
      <name val="Times New Roman"/>
      <family val="1"/>
      <charset val="204"/>
    </font>
    <font>
      <sz val="12"/>
      <color theme="1"/>
      <name val="Calibri"/>
      <family val="2"/>
      <charset val="204"/>
      <scheme val="minor"/>
    </font>
    <font>
      <sz val="11"/>
      <name val="Calibri"/>
      <family val="2"/>
      <charset val="204"/>
      <scheme val="minor"/>
    </font>
    <font>
      <u val="singleAccounting"/>
      <sz val="12"/>
      <name val="Times New Roman"/>
      <family val="1"/>
      <charset val="204"/>
    </font>
    <font>
      <sz val="12"/>
      <color theme="1"/>
      <name val="Times New Roman"/>
      <family val="1"/>
      <charset val="204"/>
    </font>
    <font>
      <b/>
      <i/>
      <sz val="12"/>
      <color theme="1"/>
      <name val="Times New Roman"/>
      <family val="1"/>
      <charset val="204"/>
    </font>
    <font>
      <sz val="18"/>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xf numFmtId="164"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5" fillId="0" borderId="0"/>
    <xf numFmtId="0" fontId="2" fillId="0" borderId="0"/>
  </cellStyleXfs>
  <cellXfs count="147">
    <xf numFmtId="0" fontId="0" fillId="0" borderId="0" xfId="0"/>
    <xf numFmtId="0" fontId="6" fillId="0" borderId="0" xfId="0" applyFont="1" applyFill="1" applyBorder="1"/>
    <xf numFmtId="0" fontId="4" fillId="0" borderId="0" xfId="0" applyFont="1" applyFill="1" applyBorder="1"/>
    <xf numFmtId="164" fontId="4" fillId="0" borderId="0" xfId="0" applyNumberFormat="1" applyFont="1" applyFill="1" applyBorder="1"/>
    <xf numFmtId="2" fontId="4" fillId="0" borderId="0" xfId="0" applyNumberFormat="1" applyFont="1" applyFill="1" applyBorder="1"/>
    <xf numFmtId="0" fontId="6" fillId="0" borderId="0" xfId="0" applyFont="1" applyFill="1" applyBorder="1" applyAlignment="1">
      <alignment horizontal="center"/>
    </xf>
    <xf numFmtId="0" fontId="8" fillId="0" borderId="0" xfId="0" applyFont="1" applyFill="1" applyBorder="1"/>
    <xf numFmtId="0" fontId="9" fillId="0" borderId="0" xfId="0" applyFont="1"/>
    <xf numFmtId="0" fontId="9" fillId="0" borderId="0" xfId="0" applyFont="1" applyFill="1"/>
    <xf numFmtId="10" fontId="9" fillId="0" borderId="0" xfId="0" applyNumberFormat="1" applyFont="1" applyFill="1"/>
    <xf numFmtId="0" fontId="6" fillId="0" borderId="0" xfId="0" applyFont="1"/>
    <xf numFmtId="0" fontId="6" fillId="0" borderId="0" xfId="0" applyFont="1" applyFill="1"/>
    <xf numFmtId="10" fontId="6" fillId="0" borderId="0" xfId="0" applyNumberFormat="1" applyFont="1" applyFill="1"/>
    <xf numFmtId="0" fontId="4" fillId="0" borderId="1" xfId="0" applyFont="1" applyFill="1" applyBorder="1" applyAlignment="1">
      <alignment horizontal="center" vertical="top" wrapText="1"/>
    </xf>
    <xf numFmtId="10" fontId="4" fillId="0" borderId="1" xfId="0" applyNumberFormat="1" applyFont="1" applyFill="1" applyBorder="1" applyAlignment="1">
      <alignment horizontal="center" vertical="top" wrapText="1"/>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1" xfId="0" applyNumberFormat="1" applyFont="1" applyBorder="1" applyAlignment="1">
      <alignment horizontal="center" vertical="top" wrapText="1"/>
    </xf>
    <xf numFmtId="0" fontId="4" fillId="0" borderId="1" xfId="0" applyNumberFormat="1" applyFont="1" applyFill="1" applyBorder="1" applyAlignment="1">
      <alignment horizontal="center" vertical="top" wrapText="1"/>
    </xf>
    <xf numFmtId="165" fontId="4" fillId="0" borderId="1" xfId="0" applyNumberFormat="1" applyFont="1" applyFill="1" applyBorder="1" applyAlignment="1">
      <alignment horizontal="center" vertical="top" wrapText="1"/>
    </xf>
    <xf numFmtId="0" fontId="6" fillId="0" borderId="0" xfId="0" applyFont="1" applyFill="1" applyBorder="1" applyAlignment="1">
      <alignment vertical="top"/>
    </xf>
    <xf numFmtId="164" fontId="6" fillId="0" borderId="0" xfId="0" applyNumberFormat="1" applyFont="1" applyFill="1" applyBorder="1" applyAlignment="1">
      <alignment vertical="top"/>
    </xf>
    <xf numFmtId="4" fontId="6" fillId="0" borderId="0" xfId="0" applyNumberFormat="1" applyFont="1" applyFill="1" applyBorder="1" applyAlignment="1">
      <alignment vertical="top"/>
    </xf>
    <xf numFmtId="10" fontId="6" fillId="0" borderId="0" xfId="5" applyNumberFormat="1" applyFont="1" applyFill="1" applyBorder="1" applyAlignment="1">
      <alignment vertical="top"/>
    </xf>
    <xf numFmtId="0" fontId="6" fillId="0" borderId="0" xfId="0" applyFont="1" applyFill="1" applyBorder="1" applyAlignment="1">
      <alignment horizontal="left"/>
    </xf>
    <xf numFmtId="164" fontId="7" fillId="0" borderId="1" xfId="2" applyFont="1" applyFill="1" applyBorder="1" applyAlignment="1">
      <alignment vertical="top" wrapText="1"/>
    </xf>
    <xf numFmtId="0" fontId="4" fillId="0" borderId="1" xfId="0" applyNumberFormat="1" applyFont="1" applyFill="1" applyBorder="1" applyAlignment="1">
      <alignment horizontal="left" vertical="top" wrapText="1"/>
    </xf>
    <xf numFmtId="4" fontId="4" fillId="0" borderId="1" xfId="0" applyNumberFormat="1" applyFont="1" applyFill="1" applyBorder="1" applyAlignment="1">
      <alignment horizontal="center" vertical="center" wrapText="1"/>
    </xf>
    <xf numFmtId="10" fontId="4" fillId="0" borderId="1" xfId="5" applyNumberFormat="1" applyFont="1" applyFill="1" applyBorder="1" applyAlignment="1">
      <alignment horizontal="center" vertical="center" wrapText="1"/>
    </xf>
    <xf numFmtId="164" fontId="4" fillId="0" borderId="1" xfId="2" applyFont="1" applyFill="1" applyBorder="1" applyAlignment="1">
      <alignment vertical="top" wrapText="1"/>
    </xf>
    <xf numFmtId="164" fontId="4" fillId="0" borderId="1" xfId="2" applyFont="1" applyFill="1" applyBorder="1" applyAlignment="1">
      <alignment vertical="top"/>
    </xf>
    <xf numFmtId="164" fontId="4" fillId="2" borderId="1" xfId="2" applyFont="1" applyFill="1" applyBorder="1" applyAlignment="1">
      <alignment vertical="top"/>
    </xf>
    <xf numFmtId="164" fontId="10" fillId="0" borderId="1" xfId="2" applyFont="1" applyFill="1" applyBorder="1" applyAlignment="1">
      <alignment vertical="top" wrapText="1"/>
    </xf>
    <xf numFmtId="4" fontId="4" fillId="0" borderId="1" xfId="2" applyNumberFormat="1" applyFont="1" applyFill="1" applyBorder="1" applyAlignment="1">
      <alignment vertical="top" wrapText="1"/>
    </xf>
    <xf numFmtId="10" fontId="4" fillId="0" borderId="1" xfId="5" applyNumberFormat="1" applyFont="1" applyFill="1" applyBorder="1" applyAlignment="1">
      <alignment vertical="top" wrapText="1"/>
    </xf>
    <xf numFmtId="0" fontId="4" fillId="2" borderId="1" xfId="2" applyNumberFormat="1" applyFont="1" applyFill="1" applyBorder="1" applyAlignment="1">
      <alignment horizontal="center" vertical="top"/>
    </xf>
    <xf numFmtId="10" fontId="4" fillId="0" borderId="1" xfId="5" applyNumberFormat="1" applyFont="1" applyFill="1" applyBorder="1" applyAlignment="1">
      <alignment vertical="top"/>
    </xf>
    <xf numFmtId="0" fontId="4" fillId="0" borderId="1" xfId="2" applyNumberFormat="1" applyFont="1" applyFill="1" applyBorder="1" applyAlignment="1">
      <alignment horizontal="center" vertical="top" wrapText="1"/>
    </xf>
    <xf numFmtId="10" fontId="4" fillId="0" borderId="1" xfId="2" applyNumberFormat="1" applyFont="1" applyFill="1" applyBorder="1" applyAlignment="1">
      <alignment vertical="top" wrapText="1"/>
    </xf>
    <xf numFmtId="164" fontId="11" fillId="0" borderId="1" xfId="2" applyFont="1" applyFill="1" applyBorder="1" applyAlignment="1">
      <alignment vertical="top" wrapText="1"/>
    </xf>
    <xf numFmtId="4" fontId="11" fillId="0" borderId="1" xfId="2" applyNumberFormat="1" applyFont="1" applyFill="1" applyBorder="1" applyAlignment="1">
      <alignment vertical="top" wrapText="1"/>
    </xf>
    <xf numFmtId="10" fontId="11" fillId="0" borderId="1" xfId="5" applyNumberFormat="1" applyFont="1" applyFill="1" applyBorder="1" applyAlignment="1">
      <alignment vertical="top" wrapText="1"/>
    </xf>
    <xf numFmtId="4" fontId="11" fillId="0" borderId="0" xfId="0" applyNumberFormat="1" applyFont="1" applyFill="1" applyAlignment="1">
      <alignment horizontal="center" vertical="top"/>
    </xf>
    <xf numFmtId="4" fontId="11" fillId="0" borderId="0" xfId="0" applyNumberFormat="1" applyFont="1" applyFill="1" applyAlignment="1">
      <alignment vertical="top"/>
    </xf>
    <xf numFmtId="4" fontId="11" fillId="0" borderId="1" xfId="0" applyNumberFormat="1" applyFont="1" applyFill="1" applyBorder="1" applyAlignment="1">
      <alignment vertical="top"/>
    </xf>
    <xf numFmtId="0" fontId="11" fillId="0" borderId="1" xfId="2" applyNumberFormat="1" applyFont="1" applyFill="1" applyBorder="1" applyAlignment="1">
      <alignment horizontal="left" vertical="top" wrapText="1"/>
    </xf>
    <xf numFmtId="164" fontId="11" fillId="0" borderId="1" xfId="2" applyFont="1" applyFill="1" applyBorder="1" applyAlignment="1">
      <alignment vertical="top"/>
    </xf>
    <xf numFmtId="0" fontId="11" fillId="0" borderId="0" xfId="0" applyFont="1" applyFill="1" applyAlignment="1">
      <alignment horizontal="left" vertical="top" wrapText="1"/>
    </xf>
    <xf numFmtId="0" fontId="4" fillId="0" borderId="4" xfId="0" applyNumberFormat="1" applyFont="1" applyFill="1" applyBorder="1" applyAlignment="1">
      <alignment horizontal="center" vertical="top" wrapText="1"/>
    </xf>
    <xf numFmtId="164" fontId="4" fillId="0" borderId="2" xfId="2" applyFont="1" applyFill="1" applyBorder="1" applyAlignment="1">
      <alignment horizontal="center" vertical="center" wrapText="1"/>
    </xf>
    <xf numFmtId="0" fontId="4" fillId="0" borderId="2"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11" fillId="0" borderId="1" xfId="0" applyNumberFormat="1" applyFont="1" applyFill="1" applyBorder="1" applyAlignment="1">
      <alignment horizontal="left" vertical="top" wrapText="1"/>
    </xf>
    <xf numFmtId="0" fontId="11" fillId="0" borderId="3" xfId="0" applyNumberFormat="1" applyFont="1" applyFill="1" applyBorder="1" applyAlignment="1">
      <alignment horizontal="left" vertical="top" wrapText="1"/>
    </xf>
    <xf numFmtId="164" fontId="4" fillId="0" borderId="3" xfId="2" applyFont="1" applyFill="1" applyBorder="1" applyAlignment="1">
      <alignment vertical="top" wrapText="1"/>
    </xf>
    <xf numFmtId="164" fontId="4" fillId="0" borderId="2" xfId="2" applyFont="1" applyFill="1" applyBorder="1" applyAlignment="1">
      <alignment horizontal="center" vertical="top" wrapText="1"/>
    </xf>
    <xf numFmtId="164" fontId="11" fillId="0" borderId="2" xfId="2" applyFont="1" applyFill="1" applyBorder="1" applyAlignment="1">
      <alignment horizontal="center" vertical="top" wrapText="1"/>
    </xf>
    <xf numFmtId="0" fontId="4" fillId="0" borderId="1" xfId="0" applyNumberFormat="1" applyFont="1" applyFill="1" applyBorder="1" applyAlignment="1">
      <alignment horizontal="center" vertical="top" wrapText="1"/>
    </xf>
    <xf numFmtId="164" fontId="11" fillId="0" borderId="3" xfId="2" applyFont="1" applyFill="1" applyBorder="1" applyAlignment="1">
      <alignment vertical="top" wrapText="1"/>
    </xf>
    <xf numFmtId="0" fontId="4" fillId="0" borderId="0" xfId="0" applyFont="1" applyFill="1" applyBorder="1" applyAlignment="1">
      <alignment horizontal="right"/>
    </xf>
    <xf numFmtId="0" fontId="8" fillId="0" borderId="0" xfId="0" applyFont="1" applyFill="1" applyAlignment="1">
      <alignment vertical="top"/>
    </xf>
    <xf numFmtId="0" fontId="4" fillId="0" borderId="1" xfId="0" applyFont="1" applyBorder="1" applyAlignment="1">
      <alignment horizontal="justify" vertical="top" wrapText="1"/>
    </xf>
    <xf numFmtId="0" fontId="4" fillId="0" borderId="3" xfId="0" applyFont="1" applyBorder="1" applyAlignment="1">
      <alignment horizontal="justify" vertical="top" wrapText="1"/>
    </xf>
    <xf numFmtId="165" fontId="4" fillId="0" borderId="1" xfId="0" applyNumberFormat="1" applyFont="1" applyFill="1" applyBorder="1" applyAlignment="1">
      <alignment horizontal="justify" vertical="top" wrapText="1"/>
    </xf>
    <xf numFmtId="4" fontId="13" fillId="3" borderId="0" xfId="7" applyNumberFormat="1" applyFont="1" applyFill="1"/>
    <xf numFmtId="4" fontId="12" fillId="4" borderId="1" xfId="7" applyNumberFormat="1" applyFont="1" applyFill="1" applyBorder="1" applyAlignment="1">
      <alignment horizontal="center" vertical="center"/>
    </xf>
    <xf numFmtId="4" fontId="6" fillId="0" borderId="0" xfId="0" applyNumberFormat="1" applyFont="1" applyFill="1" applyBorder="1"/>
    <xf numFmtId="0" fontId="4" fillId="0" borderId="2" xfId="0" applyFont="1" applyFill="1" applyBorder="1" applyAlignment="1">
      <alignment horizontal="left" vertical="center" wrapText="1"/>
    </xf>
    <xf numFmtId="0" fontId="4" fillId="0" borderId="2" xfId="0" applyFont="1" applyFill="1" applyBorder="1" applyAlignment="1">
      <alignment horizontal="left" vertical="top" wrapText="1"/>
    </xf>
    <xf numFmtId="164" fontId="4" fillId="0" borderId="3" xfId="2" applyFont="1" applyFill="1" applyBorder="1" applyAlignment="1">
      <alignment vertical="top" wrapText="1"/>
    </xf>
    <xf numFmtId="4" fontId="12" fillId="0" borderId="1" xfId="7" applyNumberFormat="1" applyFont="1" applyFill="1" applyBorder="1" applyAlignment="1">
      <alignment horizontal="left" vertical="center"/>
    </xf>
    <xf numFmtId="4" fontId="4" fillId="2" borderId="3" xfId="6" applyNumberFormat="1" applyFont="1" applyFill="1" applyBorder="1" applyAlignment="1">
      <alignment vertical="center" wrapText="1"/>
    </xf>
    <xf numFmtId="4" fontId="4" fillId="0" borderId="3" xfId="6" applyNumberFormat="1" applyFont="1" applyFill="1" applyBorder="1" applyAlignment="1">
      <alignment vertical="center" wrapText="1"/>
    </xf>
    <xf numFmtId="0" fontId="4" fillId="0" borderId="2" xfId="0" applyNumberFormat="1" applyFont="1" applyFill="1" applyBorder="1" applyAlignment="1">
      <alignment horizontal="center" vertical="top" wrapText="1"/>
    </xf>
    <xf numFmtId="0" fontId="4" fillId="0" borderId="4" xfId="0" applyNumberFormat="1" applyFont="1" applyFill="1" applyBorder="1" applyAlignment="1">
      <alignment horizontal="center" vertical="top" wrapText="1"/>
    </xf>
    <xf numFmtId="0" fontId="4" fillId="0" borderId="3" xfId="0" applyNumberFormat="1"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1" xfId="0" applyFont="1" applyFill="1" applyBorder="1" applyAlignment="1">
      <alignment horizontal="justify" vertical="top"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justify" vertical="top" wrapText="1"/>
    </xf>
    <xf numFmtId="0" fontId="4" fillId="0" borderId="4" xfId="0" applyFont="1" applyFill="1" applyBorder="1" applyAlignment="1">
      <alignment horizontal="justify" vertical="top" wrapText="1"/>
    </xf>
    <xf numFmtId="0" fontId="4" fillId="0" borderId="3" xfId="0" applyFont="1" applyFill="1" applyBorder="1" applyAlignment="1">
      <alignment horizontal="justify" vertical="top" wrapText="1"/>
    </xf>
    <xf numFmtId="0" fontId="4" fillId="0" borderId="1" xfId="0" applyFont="1" applyFill="1" applyBorder="1" applyAlignment="1">
      <alignment horizontal="center" vertical="center" wrapText="1"/>
    </xf>
    <xf numFmtId="164" fontId="4" fillId="0" borderId="2" xfId="2" applyFont="1" applyFill="1" applyBorder="1" applyAlignment="1">
      <alignment vertical="top" wrapText="1"/>
    </xf>
    <xf numFmtId="164" fontId="4" fillId="0" borderId="4" xfId="2" applyFont="1" applyFill="1" applyBorder="1" applyAlignment="1">
      <alignment vertical="top" wrapText="1"/>
    </xf>
    <xf numFmtId="164" fontId="4" fillId="0" borderId="3" xfId="2" applyFont="1" applyFill="1" applyBorder="1" applyAlignment="1">
      <alignment vertical="top" wrapText="1"/>
    </xf>
    <xf numFmtId="164" fontId="11" fillId="0" borderId="2" xfId="2" applyFont="1" applyFill="1" applyBorder="1" applyAlignment="1">
      <alignment vertical="top" wrapText="1"/>
    </xf>
    <xf numFmtId="164" fontId="11" fillId="0" borderId="4" xfId="2" applyFont="1" applyFill="1" applyBorder="1" applyAlignment="1">
      <alignment vertical="top" wrapText="1"/>
    </xf>
    <xf numFmtId="164" fontId="11" fillId="0" borderId="3" xfId="2" applyFont="1" applyFill="1" applyBorder="1" applyAlignment="1">
      <alignment vertical="top"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4" fontId="12" fillId="4" borderId="1" xfId="7" applyNumberFormat="1" applyFont="1" applyFill="1" applyBorder="1" applyAlignment="1">
      <alignment horizontal="left" vertical="top" wrapText="1"/>
    </xf>
    <xf numFmtId="0" fontId="4" fillId="0" borderId="1" xfId="0" applyNumberFormat="1" applyFont="1" applyFill="1" applyBorder="1" applyAlignment="1">
      <alignment horizontal="justify" vertical="top" wrapText="1"/>
    </xf>
    <xf numFmtId="0" fontId="4" fillId="0" borderId="2" xfId="0" applyNumberFormat="1" applyFont="1" applyFill="1" applyBorder="1" applyAlignment="1">
      <alignment horizontal="justify" vertical="top" wrapText="1"/>
    </xf>
    <xf numFmtId="0" fontId="4" fillId="0" borderId="4" xfId="0" applyNumberFormat="1" applyFont="1" applyFill="1" applyBorder="1" applyAlignment="1">
      <alignment horizontal="justify" vertical="top" wrapText="1"/>
    </xf>
    <xf numFmtId="0" fontId="4" fillId="0" borderId="3" xfId="0" applyNumberFormat="1" applyFont="1" applyFill="1" applyBorder="1" applyAlignment="1">
      <alignment horizontal="justify" vertical="top" wrapText="1"/>
    </xf>
    <xf numFmtId="0" fontId="4" fillId="0" borderId="1" xfId="0" applyNumberFormat="1" applyFont="1" applyFill="1" applyBorder="1" applyAlignment="1">
      <alignment horizontal="center" vertical="top" wrapText="1"/>
    </xf>
    <xf numFmtId="0" fontId="6" fillId="0" borderId="3" xfId="0" applyFont="1" applyFill="1" applyBorder="1" applyAlignment="1">
      <alignment vertical="top" wrapText="1"/>
    </xf>
    <xf numFmtId="4" fontId="4" fillId="0" borderId="2" xfId="2" applyNumberFormat="1" applyFont="1" applyFill="1" applyBorder="1" applyAlignment="1">
      <alignment vertical="top" wrapText="1"/>
    </xf>
    <xf numFmtId="10" fontId="4" fillId="0" borderId="2" xfId="5" applyNumberFormat="1" applyFont="1" applyFill="1" applyBorder="1" applyAlignment="1">
      <alignment horizontal="right" vertical="top" wrapText="1"/>
    </xf>
    <xf numFmtId="10" fontId="4" fillId="0" borderId="3" xfId="5" applyNumberFormat="1" applyFont="1" applyFill="1" applyBorder="1" applyAlignment="1">
      <alignment horizontal="right"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11" fillId="0" borderId="2" xfId="0" applyNumberFormat="1" applyFont="1" applyFill="1" applyBorder="1" applyAlignment="1">
      <alignment horizontal="justify" vertical="top" wrapText="1"/>
    </xf>
    <xf numFmtId="0" fontId="11" fillId="0" borderId="4" xfId="0" applyNumberFormat="1" applyFont="1" applyFill="1" applyBorder="1" applyAlignment="1">
      <alignment horizontal="justify" vertical="top" wrapText="1"/>
    </xf>
    <xf numFmtId="0" fontId="11" fillId="0" borderId="3" xfId="0" applyNumberFormat="1" applyFont="1" applyFill="1" applyBorder="1" applyAlignment="1">
      <alignment horizontal="justify" vertical="top" wrapText="1"/>
    </xf>
    <xf numFmtId="0" fontId="11" fillId="0" borderId="2" xfId="0" applyNumberFormat="1" applyFont="1" applyFill="1" applyBorder="1" applyAlignment="1">
      <alignment horizontal="center" vertical="top" wrapText="1"/>
    </xf>
    <xf numFmtId="0" fontId="11" fillId="0" borderId="4" xfId="0" applyNumberFormat="1" applyFont="1" applyFill="1" applyBorder="1" applyAlignment="1">
      <alignment horizontal="center" vertical="top" wrapText="1"/>
    </xf>
    <xf numFmtId="0" fontId="11" fillId="0" borderId="3" xfId="0" applyNumberFormat="1" applyFont="1" applyFill="1" applyBorder="1" applyAlignment="1">
      <alignment horizontal="center" vertical="top" wrapText="1"/>
    </xf>
    <xf numFmtId="0" fontId="7" fillId="0" borderId="4" xfId="0" applyNumberFormat="1" applyFont="1" applyFill="1" applyBorder="1" applyAlignment="1">
      <alignment horizontal="justify" vertical="top" wrapText="1"/>
    </xf>
    <xf numFmtId="0" fontId="7" fillId="0" borderId="3" xfId="0" applyNumberFormat="1" applyFont="1" applyFill="1" applyBorder="1" applyAlignment="1">
      <alignment horizontal="justify" vertical="top" wrapText="1"/>
    </xf>
    <xf numFmtId="0" fontId="11" fillId="0" borderId="1" xfId="0" applyNumberFormat="1" applyFont="1" applyFill="1" applyBorder="1" applyAlignment="1">
      <alignment horizontal="justify" vertical="top" wrapText="1"/>
    </xf>
    <xf numFmtId="0" fontId="11" fillId="0" borderId="1" xfId="0" applyNumberFormat="1" applyFont="1" applyFill="1" applyBorder="1" applyAlignment="1">
      <alignment horizontal="center" vertical="top" wrapText="1"/>
    </xf>
    <xf numFmtId="0" fontId="4" fillId="0" borderId="0" xfId="0" applyFont="1" applyFill="1" applyBorder="1" applyAlignment="1">
      <alignment horizontal="center" vertical="center" wrapText="1"/>
    </xf>
    <xf numFmtId="0" fontId="4" fillId="2" borderId="5" xfId="6" applyFont="1" applyFill="1" applyBorder="1" applyAlignment="1">
      <alignment horizontal="center" vertical="top" wrapText="1"/>
    </xf>
    <xf numFmtId="0" fontId="4" fillId="0" borderId="1" xfId="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justify" vertical="top" wrapText="1"/>
    </xf>
    <xf numFmtId="0" fontId="11" fillId="0" borderId="4" xfId="0" applyFont="1" applyFill="1" applyBorder="1" applyAlignment="1">
      <alignment horizontal="justify" vertical="top" wrapText="1"/>
    </xf>
    <xf numFmtId="0" fontId="11" fillId="0" borderId="3" xfId="0" applyFont="1" applyFill="1" applyBorder="1" applyAlignment="1">
      <alignment horizontal="justify" vertical="top" wrapText="1"/>
    </xf>
    <xf numFmtId="0" fontId="4" fillId="0" borderId="2"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164" fontId="4" fillId="0" borderId="2" xfId="0" applyNumberFormat="1" applyFont="1" applyFill="1" applyBorder="1" applyAlignment="1">
      <alignment horizontal="center" vertical="center" wrapText="1"/>
    </xf>
    <xf numFmtId="164" fontId="4" fillId="0" borderId="1" xfId="2" applyFont="1" applyFill="1" applyBorder="1" applyAlignment="1">
      <alignment horizontal="center" vertical="center" wrapText="1"/>
    </xf>
    <xf numFmtId="0" fontId="6" fillId="0" borderId="1" xfId="0" applyFont="1" applyFill="1" applyBorder="1" applyAlignment="1">
      <alignment horizontal="justify" vertical="top" wrapText="1"/>
    </xf>
    <xf numFmtId="0" fontId="4" fillId="0" borderId="1" xfId="0" applyFont="1" applyFill="1" applyBorder="1" applyAlignment="1">
      <alignment horizontal="left" vertical="top" wrapText="1"/>
    </xf>
    <xf numFmtId="0" fontId="6" fillId="0" borderId="3" xfId="0" applyFont="1" applyFill="1" applyBorder="1" applyAlignment="1">
      <alignment horizontal="left" vertical="top" wrapText="1"/>
    </xf>
    <xf numFmtId="0" fontId="7"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top" wrapText="1"/>
    </xf>
    <xf numFmtId="0" fontId="4" fillId="2" borderId="2" xfId="6" applyFont="1" applyFill="1" applyBorder="1" applyAlignment="1">
      <alignment horizontal="center" vertical="center" wrapText="1"/>
    </xf>
    <xf numFmtId="0" fontId="4" fillId="2" borderId="4" xfId="6" applyFont="1" applyFill="1" applyBorder="1" applyAlignment="1">
      <alignment horizontal="center" vertical="center" wrapText="1"/>
    </xf>
    <xf numFmtId="0" fontId="6" fillId="0" borderId="4" xfId="0" applyFont="1" applyFill="1" applyBorder="1" applyAlignment="1">
      <alignment horizontal="justify" vertical="top" wrapText="1"/>
    </xf>
    <xf numFmtId="0" fontId="4" fillId="0" borderId="0" xfId="0" applyFont="1" applyBorder="1" applyAlignment="1">
      <alignment horizontal="center" vertical="top" wrapText="1"/>
    </xf>
    <xf numFmtId="0" fontId="4" fillId="0" borderId="1" xfId="0" applyFont="1" applyBorder="1" applyAlignment="1">
      <alignment horizontal="center" vertical="top" wrapText="1"/>
    </xf>
  </cellXfs>
  <cellStyles count="8">
    <cellStyle name="Гиперссылка" xfId="1" builtinId="8"/>
    <cellStyle name="Обычный" xfId="0" builtinId="0"/>
    <cellStyle name="Обычный 2" xfId="3"/>
    <cellStyle name="Обычный 2 2" xfId="6"/>
    <cellStyle name="Обычный 3" xfId="7"/>
    <cellStyle name="Обычный 5" xfId="4"/>
    <cellStyle name="Процентный" xfId="5" builtinId="5"/>
    <cellStyle name="Финансовый" xfId="2" builtinId="3"/>
  </cellStyles>
  <dxfs count="0"/>
  <tableStyles count="0" defaultTableStyle="TableStyleMedium2" defaultPivotStyle="PivotStyleLight16"/>
  <colors>
    <mruColors>
      <color rgb="FFFF00FF"/>
      <color rgb="FFFF0000"/>
      <color rgb="FF3366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obileonline.garant.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209"/>
  <sheetViews>
    <sheetView tabSelected="1" view="pageBreakPreview" zoomScale="60" zoomScaleNormal="142" workbookViewId="0">
      <pane xSplit="1" ySplit="6" topLeftCell="B184" activePane="bottomRight" state="frozen"/>
      <selection pane="topRight" activeCell="B1" sqref="B1"/>
      <selection pane="bottomLeft" activeCell="A6" sqref="A6"/>
      <selection pane="bottomRight" activeCell="H186" sqref="H186"/>
    </sheetView>
  </sheetViews>
  <sheetFormatPr defaultRowHeight="15.75" x14ac:dyDescent="0.25"/>
  <cols>
    <col min="1" max="1" width="56.7109375" style="1" customWidth="1"/>
    <col min="2" max="2" width="37.5703125" style="25" customWidth="1"/>
    <col min="3" max="3" width="26.140625" style="5" customWidth="1"/>
    <col min="4" max="4" width="19.140625" style="21" customWidth="1"/>
    <col min="5" max="5" width="19.7109375" style="21" customWidth="1"/>
    <col min="6" max="6" width="19.28515625" style="21" customWidth="1"/>
    <col min="7" max="7" width="9" style="21" customWidth="1"/>
    <col min="8" max="8" width="16.42578125" style="23" customWidth="1"/>
    <col min="9" max="9" width="11.85546875" style="24" customWidth="1"/>
    <col min="10" max="10" width="56.42578125" style="1" customWidth="1"/>
    <col min="11" max="11" width="146.28515625" style="1" customWidth="1"/>
    <col min="12" max="12" width="19.7109375" style="1" customWidth="1"/>
    <col min="13" max="13" width="19.140625" style="1" bestFit="1" customWidth="1"/>
    <col min="14" max="14" width="11.7109375" style="1" customWidth="1"/>
    <col min="15" max="16384" width="9.140625" style="1"/>
  </cols>
  <sheetData>
    <row r="1" spans="1:14" x14ac:dyDescent="0.25">
      <c r="K1" s="60"/>
    </row>
    <row r="2" spans="1:14" ht="41.25" customHeight="1" x14ac:dyDescent="0.25">
      <c r="A2" s="120" t="s">
        <v>192</v>
      </c>
      <c r="B2" s="120"/>
      <c r="C2" s="120"/>
      <c r="D2" s="120"/>
      <c r="E2" s="120"/>
      <c r="F2" s="120"/>
      <c r="G2" s="120"/>
      <c r="H2" s="120"/>
      <c r="I2" s="120"/>
      <c r="J2" s="120"/>
      <c r="K2" s="120"/>
    </row>
    <row r="3" spans="1:14" ht="18.75" customHeight="1" x14ac:dyDescent="0.25">
      <c r="A3" s="121" t="s">
        <v>193</v>
      </c>
      <c r="B3" s="121"/>
      <c r="C3" s="121"/>
      <c r="D3" s="121"/>
      <c r="E3" s="121"/>
      <c r="F3" s="121"/>
      <c r="G3" s="121"/>
      <c r="H3" s="121"/>
      <c r="I3" s="121"/>
      <c r="J3" s="121"/>
      <c r="K3" s="121"/>
    </row>
    <row r="4" spans="1:14" x14ac:dyDescent="0.25">
      <c r="A4" s="87" t="s">
        <v>0</v>
      </c>
      <c r="B4" s="87" t="s">
        <v>6</v>
      </c>
      <c r="C4" s="81" t="s">
        <v>10</v>
      </c>
      <c r="D4" s="107" t="s">
        <v>1</v>
      </c>
      <c r="E4" s="107"/>
      <c r="F4" s="107"/>
      <c r="G4" s="107"/>
      <c r="H4" s="107"/>
      <c r="I4" s="107"/>
      <c r="J4" s="122" t="s">
        <v>9</v>
      </c>
      <c r="K4" s="81" t="s">
        <v>5</v>
      </c>
      <c r="L4" s="2"/>
      <c r="M4" s="2"/>
      <c r="N4" s="2"/>
    </row>
    <row r="5" spans="1:14" ht="15.75" customHeight="1" x14ac:dyDescent="0.25">
      <c r="A5" s="87"/>
      <c r="B5" s="87"/>
      <c r="C5" s="82"/>
      <c r="D5" s="87" t="s">
        <v>54</v>
      </c>
      <c r="E5" s="87" t="s">
        <v>55</v>
      </c>
      <c r="F5" s="87" t="s">
        <v>56</v>
      </c>
      <c r="G5" s="142" t="s">
        <v>191</v>
      </c>
      <c r="H5" s="107" t="s">
        <v>2</v>
      </c>
      <c r="I5" s="107"/>
      <c r="J5" s="122"/>
      <c r="K5" s="82"/>
      <c r="L5" s="2"/>
      <c r="M5" s="2"/>
      <c r="N5" s="2"/>
    </row>
    <row r="6" spans="1:14" ht="19.5" customHeight="1" x14ac:dyDescent="0.25">
      <c r="A6" s="87"/>
      <c r="B6" s="87"/>
      <c r="C6" s="83"/>
      <c r="D6" s="87"/>
      <c r="E6" s="87"/>
      <c r="F6" s="87"/>
      <c r="G6" s="143"/>
      <c r="H6" s="28" t="s">
        <v>3</v>
      </c>
      <c r="I6" s="29" t="s">
        <v>4</v>
      </c>
      <c r="J6" s="122"/>
      <c r="K6" s="83"/>
      <c r="L6" s="2"/>
      <c r="M6" s="2"/>
      <c r="N6" s="2"/>
    </row>
    <row r="7" spans="1:14" ht="23.25" customHeight="1" x14ac:dyDescent="0.25">
      <c r="A7" s="118" t="s">
        <v>104</v>
      </c>
      <c r="B7" s="54" t="s">
        <v>7</v>
      </c>
      <c r="C7" s="113" t="s">
        <v>81</v>
      </c>
      <c r="D7" s="40">
        <f>D8+D9</f>
        <v>1047413.75</v>
      </c>
      <c r="E7" s="40">
        <f>E8+E9</f>
        <v>767592.59</v>
      </c>
      <c r="F7" s="40">
        <f>F8+F9</f>
        <v>713991.4</v>
      </c>
      <c r="G7" s="72"/>
      <c r="H7" s="41">
        <f>F7-E7</f>
        <v>-53601.189999999944</v>
      </c>
      <c r="I7" s="42">
        <f>H7/E7</f>
        <v>-6.983025982572337E-2</v>
      </c>
      <c r="J7" s="126" t="s">
        <v>150</v>
      </c>
      <c r="K7" s="126" t="s">
        <v>189</v>
      </c>
      <c r="L7" s="2"/>
      <c r="M7" s="2"/>
      <c r="N7" s="2"/>
    </row>
    <row r="8" spans="1:14" ht="60" customHeight="1" x14ac:dyDescent="0.25">
      <c r="A8" s="118"/>
      <c r="B8" s="53" t="s">
        <v>8</v>
      </c>
      <c r="C8" s="114"/>
      <c r="D8" s="40">
        <v>167000</v>
      </c>
      <c r="E8" s="40">
        <v>167000</v>
      </c>
      <c r="F8" s="40">
        <v>167000</v>
      </c>
      <c r="G8" s="72"/>
      <c r="H8" s="41">
        <f t="shared" ref="H8:H30" si="0">F8-E8</f>
        <v>0</v>
      </c>
      <c r="I8" s="42">
        <f t="shared" ref="I8:I13" si="1">H8/E8</f>
        <v>0</v>
      </c>
      <c r="J8" s="127"/>
      <c r="K8" s="127"/>
      <c r="L8" s="2"/>
      <c r="M8" s="2"/>
      <c r="N8" s="2"/>
    </row>
    <row r="9" spans="1:14" ht="81" customHeight="1" x14ac:dyDescent="0.25">
      <c r="A9" s="118"/>
      <c r="B9" s="53" t="s">
        <v>11</v>
      </c>
      <c r="C9" s="115"/>
      <c r="D9" s="40">
        <v>880413.75</v>
      </c>
      <c r="E9" s="40">
        <v>600592.59</v>
      </c>
      <c r="F9" s="40">
        <v>546991.4</v>
      </c>
      <c r="G9" s="72"/>
      <c r="H9" s="41">
        <f t="shared" si="0"/>
        <v>-53601.189999999944</v>
      </c>
      <c r="I9" s="42">
        <f t="shared" si="1"/>
        <v>-8.9247171697539499E-2</v>
      </c>
      <c r="J9" s="128"/>
      <c r="K9" s="128"/>
      <c r="L9" s="2"/>
      <c r="M9" s="2"/>
      <c r="N9" s="2"/>
    </row>
    <row r="10" spans="1:14" x14ac:dyDescent="0.25">
      <c r="A10" s="118" t="s">
        <v>136</v>
      </c>
      <c r="B10" s="53" t="s">
        <v>7</v>
      </c>
      <c r="C10" s="113" t="s">
        <v>81</v>
      </c>
      <c r="D10" s="59">
        <f>D11+D12</f>
        <v>3588000</v>
      </c>
      <c r="E10" s="59">
        <f>E11+E12</f>
        <v>3588000</v>
      </c>
      <c r="F10" s="59">
        <f>F11+F12</f>
        <v>3587884.6</v>
      </c>
      <c r="G10" s="72"/>
      <c r="H10" s="41">
        <f t="shared" si="0"/>
        <v>-115.39999999990687</v>
      </c>
      <c r="I10" s="42">
        <f t="shared" si="1"/>
        <v>-3.2162764771434469E-5</v>
      </c>
      <c r="J10" s="123" t="s">
        <v>12</v>
      </c>
      <c r="K10" s="126" t="s">
        <v>151</v>
      </c>
      <c r="L10" s="2"/>
      <c r="M10" s="2"/>
      <c r="N10" s="2"/>
    </row>
    <row r="11" spans="1:14" ht="51" customHeight="1" x14ac:dyDescent="0.25">
      <c r="A11" s="118"/>
      <c r="B11" s="46" t="s">
        <v>8</v>
      </c>
      <c r="C11" s="114"/>
      <c r="D11" s="40">
        <v>0</v>
      </c>
      <c r="E11" s="40">
        <v>0</v>
      </c>
      <c r="F11" s="40">
        <v>0</v>
      </c>
      <c r="G11" s="72"/>
      <c r="H11" s="40">
        <v>0</v>
      </c>
      <c r="I11" s="40">
        <v>0</v>
      </c>
      <c r="J11" s="124"/>
      <c r="K11" s="127"/>
      <c r="L11" s="2"/>
      <c r="M11" s="2"/>
      <c r="N11" s="2"/>
    </row>
    <row r="12" spans="1:14" ht="43.5" customHeight="1" x14ac:dyDescent="0.25">
      <c r="A12" s="118"/>
      <c r="B12" s="46" t="s">
        <v>11</v>
      </c>
      <c r="C12" s="115"/>
      <c r="D12" s="40">
        <v>3588000</v>
      </c>
      <c r="E12" s="40">
        <v>3588000</v>
      </c>
      <c r="F12" s="40">
        <v>3587884.6</v>
      </c>
      <c r="G12" s="72"/>
      <c r="H12" s="41">
        <f t="shared" si="0"/>
        <v>-115.39999999990687</v>
      </c>
      <c r="I12" s="42">
        <f t="shared" si="1"/>
        <v>-3.2162764771434469E-5</v>
      </c>
      <c r="J12" s="125"/>
      <c r="K12" s="128"/>
      <c r="L12" s="2"/>
      <c r="M12" s="2"/>
      <c r="N12" s="2"/>
    </row>
    <row r="13" spans="1:14" ht="15.75" customHeight="1" x14ac:dyDescent="0.25">
      <c r="A13" s="118" t="s">
        <v>105</v>
      </c>
      <c r="B13" s="53" t="s">
        <v>7</v>
      </c>
      <c r="C13" s="113" t="s">
        <v>81</v>
      </c>
      <c r="D13" s="40">
        <f>D14+D15</f>
        <v>15260</v>
      </c>
      <c r="E13" s="40">
        <f>E14+E15</f>
        <v>15260</v>
      </c>
      <c r="F13" s="40">
        <f>F14+F15</f>
        <v>0</v>
      </c>
      <c r="G13" s="72"/>
      <c r="H13" s="41">
        <f t="shared" si="0"/>
        <v>-15260</v>
      </c>
      <c r="I13" s="42">
        <f t="shared" si="1"/>
        <v>-1</v>
      </c>
      <c r="J13" s="126" t="s">
        <v>146</v>
      </c>
      <c r="K13" s="126" t="s">
        <v>122</v>
      </c>
      <c r="L13" s="2"/>
      <c r="M13" s="2"/>
      <c r="N13" s="2"/>
    </row>
    <row r="14" spans="1:14" ht="58.5" customHeight="1" x14ac:dyDescent="0.25">
      <c r="A14" s="118"/>
      <c r="B14" s="53" t="s">
        <v>8</v>
      </c>
      <c r="C14" s="114"/>
      <c r="D14" s="40">
        <v>0</v>
      </c>
      <c r="E14" s="40">
        <v>0</v>
      </c>
      <c r="F14" s="40">
        <v>0</v>
      </c>
      <c r="G14" s="72"/>
      <c r="H14" s="41">
        <f t="shared" ref="H14:H15" si="2">F14-E14</f>
        <v>0</v>
      </c>
      <c r="I14" s="42">
        <v>0</v>
      </c>
      <c r="J14" s="127"/>
      <c r="K14" s="127"/>
      <c r="L14" s="2"/>
      <c r="M14" s="2"/>
      <c r="N14" s="2"/>
    </row>
    <row r="15" spans="1:14" ht="38.25" customHeight="1" x14ac:dyDescent="0.25">
      <c r="A15" s="118"/>
      <c r="B15" s="53" t="s">
        <v>11</v>
      </c>
      <c r="C15" s="115"/>
      <c r="D15" s="40">
        <v>15260</v>
      </c>
      <c r="E15" s="40">
        <v>15260</v>
      </c>
      <c r="F15" s="40">
        <v>0</v>
      </c>
      <c r="G15" s="72"/>
      <c r="H15" s="41">
        <f t="shared" si="2"/>
        <v>-15260</v>
      </c>
      <c r="I15" s="42">
        <f t="shared" ref="I15" si="3">H15/E15</f>
        <v>-1</v>
      </c>
      <c r="J15" s="128"/>
      <c r="K15" s="128"/>
      <c r="L15" s="2"/>
      <c r="M15" s="2"/>
      <c r="N15" s="2"/>
    </row>
    <row r="16" spans="1:14" x14ac:dyDescent="0.25">
      <c r="A16" s="110" t="s">
        <v>137</v>
      </c>
      <c r="B16" s="53" t="s">
        <v>7</v>
      </c>
      <c r="C16" s="113" t="s">
        <v>81</v>
      </c>
      <c r="D16" s="59">
        <f>D17+D18</f>
        <v>113430</v>
      </c>
      <c r="E16" s="59">
        <f>E17+E18</f>
        <v>263616</v>
      </c>
      <c r="F16" s="59">
        <f>F17+F18</f>
        <v>256960</v>
      </c>
      <c r="G16" s="72"/>
      <c r="H16" s="41">
        <f t="shared" si="0"/>
        <v>-6656</v>
      </c>
      <c r="I16" s="42">
        <f>H16/E16</f>
        <v>-2.5248846807477542E-2</v>
      </c>
      <c r="J16" s="123" t="s">
        <v>12</v>
      </c>
      <c r="K16" s="126" t="s">
        <v>123</v>
      </c>
      <c r="L16" s="2"/>
      <c r="M16" s="2"/>
      <c r="N16" s="2"/>
    </row>
    <row r="17" spans="1:14" ht="51" customHeight="1" x14ac:dyDescent="0.25">
      <c r="A17" s="111"/>
      <c r="B17" s="53" t="s">
        <v>8</v>
      </c>
      <c r="C17" s="114"/>
      <c r="D17" s="40">
        <v>0</v>
      </c>
      <c r="E17" s="40">
        <v>0</v>
      </c>
      <c r="F17" s="40">
        <v>0</v>
      </c>
      <c r="G17" s="72"/>
      <c r="H17" s="41">
        <f t="shared" si="0"/>
        <v>0</v>
      </c>
      <c r="I17" s="40">
        <v>0</v>
      </c>
      <c r="J17" s="124"/>
      <c r="K17" s="127"/>
      <c r="L17" s="2"/>
      <c r="M17" s="2"/>
      <c r="N17" s="2"/>
    </row>
    <row r="18" spans="1:14" ht="53.25" customHeight="1" x14ac:dyDescent="0.25">
      <c r="A18" s="112"/>
      <c r="B18" s="53" t="s">
        <v>11</v>
      </c>
      <c r="C18" s="115"/>
      <c r="D18" s="59">
        <v>113430</v>
      </c>
      <c r="E18" s="59">
        <v>263616</v>
      </c>
      <c r="F18" s="59">
        <v>256960</v>
      </c>
      <c r="G18" s="72"/>
      <c r="H18" s="41">
        <f t="shared" si="0"/>
        <v>-6656</v>
      </c>
      <c r="I18" s="42">
        <f t="shared" ref="I18:I26" si="4">H18/E18</f>
        <v>-2.5248846807477542E-2</v>
      </c>
      <c r="J18" s="125"/>
      <c r="K18" s="128"/>
      <c r="L18" s="2"/>
      <c r="M18" s="2"/>
      <c r="N18" s="2"/>
    </row>
    <row r="19" spans="1:14" x14ac:dyDescent="0.25">
      <c r="A19" s="110" t="s">
        <v>80</v>
      </c>
      <c r="B19" s="53" t="s">
        <v>7</v>
      </c>
      <c r="C19" s="113" t="s">
        <v>41</v>
      </c>
      <c r="D19" s="59">
        <f>D21+D20</f>
        <v>16446124.540000003</v>
      </c>
      <c r="E19" s="59">
        <f>E20+E21</f>
        <v>21172873.670000002</v>
      </c>
      <c r="F19" s="59">
        <f>F20+F21</f>
        <v>21172769.759999998</v>
      </c>
      <c r="G19" s="72"/>
      <c r="H19" s="41">
        <f t="shared" si="0"/>
        <v>-103.9100000038743</v>
      </c>
      <c r="I19" s="42">
        <f t="shared" si="4"/>
        <v>-4.9076947051880415E-6</v>
      </c>
      <c r="J19" s="81" t="s">
        <v>12</v>
      </c>
      <c r="K19" s="81" t="s">
        <v>12</v>
      </c>
      <c r="L19" s="2"/>
      <c r="M19" s="2"/>
      <c r="N19" s="2"/>
    </row>
    <row r="20" spans="1:14" ht="31.5" x14ac:dyDescent="0.25">
      <c r="A20" s="111"/>
      <c r="B20" s="53" t="s">
        <v>8</v>
      </c>
      <c r="C20" s="114"/>
      <c r="D20" s="40">
        <f t="shared" ref="D20:F21" si="5">D23+D26+D29+D32</f>
        <v>12936900.000000002</v>
      </c>
      <c r="E20" s="40">
        <f t="shared" si="5"/>
        <v>12936900</v>
      </c>
      <c r="F20" s="40">
        <f t="shared" si="5"/>
        <v>12936899.99</v>
      </c>
      <c r="G20" s="72"/>
      <c r="H20" s="41">
        <f t="shared" si="0"/>
        <v>-9.9999997764825821E-3</v>
      </c>
      <c r="I20" s="42">
        <f t="shared" si="4"/>
        <v>-7.7298269109930374E-10</v>
      </c>
      <c r="J20" s="82"/>
      <c r="K20" s="82"/>
      <c r="L20" s="2"/>
      <c r="M20" s="2"/>
      <c r="N20" s="2"/>
    </row>
    <row r="21" spans="1:14" ht="102.75" customHeight="1" x14ac:dyDescent="0.25">
      <c r="A21" s="112"/>
      <c r="B21" s="53" t="s">
        <v>11</v>
      </c>
      <c r="C21" s="115"/>
      <c r="D21" s="40">
        <f t="shared" si="5"/>
        <v>3509224.54</v>
      </c>
      <c r="E21" s="40">
        <f t="shared" si="5"/>
        <v>8235973.6699999999</v>
      </c>
      <c r="F21" s="40">
        <f t="shared" si="5"/>
        <v>8235869.7699999996</v>
      </c>
      <c r="G21" s="72"/>
      <c r="H21" s="41">
        <f t="shared" si="0"/>
        <v>-103.90000000037253</v>
      </c>
      <c r="I21" s="42">
        <f t="shared" si="4"/>
        <v>-1.2615387586635221E-5</v>
      </c>
      <c r="J21" s="83"/>
      <c r="K21" s="83"/>
      <c r="L21" s="2"/>
      <c r="M21" s="2"/>
      <c r="N21" s="2"/>
    </row>
    <row r="22" spans="1:14" x14ac:dyDescent="0.25">
      <c r="A22" s="110" t="s">
        <v>138</v>
      </c>
      <c r="B22" s="53" t="s">
        <v>7</v>
      </c>
      <c r="C22" s="113" t="s">
        <v>41</v>
      </c>
      <c r="D22" s="40">
        <f>D23+D24</f>
        <v>15757266.850000001</v>
      </c>
      <c r="E22" s="40">
        <f>E23+E24</f>
        <v>16384015.98</v>
      </c>
      <c r="F22" s="40">
        <f>F23+F24</f>
        <v>16383912.08</v>
      </c>
      <c r="G22" s="72"/>
      <c r="H22" s="41">
        <f t="shared" si="0"/>
        <v>-103.90000000037253</v>
      </c>
      <c r="I22" s="42">
        <f t="shared" si="4"/>
        <v>-6.3415465492223313E-6</v>
      </c>
      <c r="J22" s="81" t="s">
        <v>12</v>
      </c>
      <c r="K22" s="84" t="s">
        <v>121</v>
      </c>
      <c r="L22" s="2"/>
      <c r="M22" s="2"/>
      <c r="N22" s="2"/>
    </row>
    <row r="23" spans="1:14" ht="31.5" x14ac:dyDescent="0.25">
      <c r="A23" s="111"/>
      <c r="B23" s="53" t="s">
        <v>8</v>
      </c>
      <c r="C23" s="114"/>
      <c r="D23" s="44">
        <v>12248042.310000001</v>
      </c>
      <c r="E23" s="40">
        <v>12248042.310000001</v>
      </c>
      <c r="F23" s="40">
        <v>12248042.310000001</v>
      </c>
      <c r="G23" s="72"/>
      <c r="H23" s="41">
        <f t="shared" si="0"/>
        <v>0</v>
      </c>
      <c r="I23" s="42">
        <f t="shared" si="4"/>
        <v>0</v>
      </c>
      <c r="J23" s="82"/>
      <c r="K23" s="85"/>
      <c r="L23" s="2"/>
      <c r="M23" s="2"/>
      <c r="N23" s="2"/>
    </row>
    <row r="24" spans="1:14" x14ac:dyDescent="0.25">
      <c r="A24" s="112"/>
      <c r="B24" s="53" t="s">
        <v>11</v>
      </c>
      <c r="C24" s="115"/>
      <c r="D24" s="45">
        <v>3509224.54</v>
      </c>
      <c r="E24" s="40">
        <v>4135973.67</v>
      </c>
      <c r="F24" s="40">
        <v>4135869.77</v>
      </c>
      <c r="G24" s="72"/>
      <c r="H24" s="41">
        <f t="shared" si="0"/>
        <v>-103.89999999990687</v>
      </c>
      <c r="I24" s="42">
        <f t="shared" si="4"/>
        <v>-2.5121049670489529E-5</v>
      </c>
      <c r="J24" s="83"/>
      <c r="K24" s="86"/>
      <c r="L24" s="2"/>
      <c r="M24" s="2"/>
      <c r="N24" s="2"/>
    </row>
    <row r="25" spans="1:14" x14ac:dyDescent="0.25">
      <c r="A25" s="110" t="s">
        <v>24</v>
      </c>
      <c r="B25" s="53" t="s">
        <v>7</v>
      </c>
      <c r="C25" s="113" t="s">
        <v>20</v>
      </c>
      <c r="D25" s="40">
        <f>D26+D27</f>
        <v>378547.56</v>
      </c>
      <c r="E25" s="40">
        <f>E26+E27</f>
        <v>400656.77</v>
      </c>
      <c r="F25" s="40">
        <f>F26+F27</f>
        <v>400656.77</v>
      </c>
      <c r="G25" s="72"/>
      <c r="H25" s="41">
        <f t="shared" si="0"/>
        <v>0</v>
      </c>
      <c r="I25" s="42">
        <f t="shared" si="4"/>
        <v>0</v>
      </c>
      <c r="J25" s="81" t="s">
        <v>12</v>
      </c>
      <c r="K25" s="84" t="s">
        <v>120</v>
      </c>
      <c r="L25" s="2"/>
      <c r="M25" s="2"/>
      <c r="N25" s="2"/>
    </row>
    <row r="26" spans="1:14" ht="31.5" x14ac:dyDescent="0.25">
      <c r="A26" s="111"/>
      <c r="B26" s="53" t="s">
        <v>8</v>
      </c>
      <c r="C26" s="114"/>
      <c r="D26" s="43">
        <v>378547.56</v>
      </c>
      <c r="E26" s="40">
        <v>400656.77</v>
      </c>
      <c r="F26" s="40">
        <v>400656.77</v>
      </c>
      <c r="G26" s="72"/>
      <c r="H26" s="41">
        <f t="shared" si="0"/>
        <v>0</v>
      </c>
      <c r="I26" s="42">
        <f t="shared" si="4"/>
        <v>0</v>
      </c>
      <c r="J26" s="82"/>
      <c r="K26" s="85"/>
      <c r="L26" s="2"/>
      <c r="M26" s="2"/>
      <c r="N26" s="2"/>
    </row>
    <row r="27" spans="1:14" x14ac:dyDescent="0.25">
      <c r="A27" s="112"/>
      <c r="B27" s="53" t="s">
        <v>11</v>
      </c>
      <c r="C27" s="115"/>
      <c r="D27" s="40">
        <v>0</v>
      </c>
      <c r="E27" s="40">
        <v>0</v>
      </c>
      <c r="F27" s="40">
        <v>0</v>
      </c>
      <c r="G27" s="72"/>
      <c r="H27" s="40">
        <v>0</v>
      </c>
      <c r="I27" s="40">
        <v>0</v>
      </c>
      <c r="J27" s="83"/>
      <c r="K27" s="86"/>
      <c r="L27" s="2"/>
      <c r="M27" s="2"/>
      <c r="N27" s="2"/>
    </row>
    <row r="28" spans="1:14" x14ac:dyDescent="0.25">
      <c r="A28" s="110" t="s">
        <v>25</v>
      </c>
      <c r="B28" s="53" t="s">
        <v>7</v>
      </c>
      <c r="C28" s="113" t="s">
        <v>21</v>
      </c>
      <c r="D28" s="40">
        <f>D29+D30</f>
        <v>310310.13</v>
      </c>
      <c r="E28" s="40">
        <f>E29+E30</f>
        <v>4388200.92</v>
      </c>
      <c r="F28" s="40">
        <f>F29+F30</f>
        <v>4388200.91</v>
      </c>
      <c r="G28" s="72"/>
      <c r="H28" s="41">
        <f t="shared" si="0"/>
        <v>-9.9999997764825821E-3</v>
      </c>
      <c r="I28" s="42">
        <f>H28/E28</f>
        <v>-2.2788381750949047E-9</v>
      </c>
      <c r="J28" s="81" t="s">
        <v>12</v>
      </c>
      <c r="K28" s="84" t="s">
        <v>152</v>
      </c>
      <c r="L28" s="2"/>
      <c r="M28" s="2"/>
      <c r="N28" s="2"/>
    </row>
    <row r="29" spans="1:14" ht="31.5" x14ac:dyDescent="0.25">
      <c r="A29" s="111"/>
      <c r="B29" s="53" t="s">
        <v>8</v>
      </c>
      <c r="C29" s="114"/>
      <c r="D29" s="43">
        <v>310310.13</v>
      </c>
      <c r="E29" s="40">
        <v>288200.92</v>
      </c>
      <c r="F29" s="40">
        <v>288200.90999999997</v>
      </c>
      <c r="G29" s="72"/>
      <c r="H29" s="41">
        <f t="shared" si="0"/>
        <v>-1.0000000009313226E-2</v>
      </c>
      <c r="I29" s="42">
        <f>H29/E29</f>
        <v>-3.4698015569531235E-8</v>
      </c>
      <c r="J29" s="82"/>
      <c r="K29" s="85"/>
      <c r="L29" s="2"/>
      <c r="M29" s="2"/>
      <c r="N29" s="2"/>
    </row>
    <row r="30" spans="1:14" x14ac:dyDescent="0.25">
      <c r="A30" s="112"/>
      <c r="B30" s="53" t="s">
        <v>11</v>
      </c>
      <c r="C30" s="115"/>
      <c r="D30" s="40"/>
      <c r="E30" s="40">
        <v>4100000</v>
      </c>
      <c r="F30" s="40">
        <v>4100000</v>
      </c>
      <c r="G30" s="72"/>
      <c r="H30" s="41">
        <f t="shared" si="0"/>
        <v>0</v>
      </c>
      <c r="I30" s="42">
        <f>H30/E30</f>
        <v>0</v>
      </c>
      <c r="J30" s="83"/>
      <c r="K30" s="86"/>
      <c r="L30" s="2"/>
      <c r="M30" s="2"/>
      <c r="N30" s="2"/>
    </row>
    <row r="31" spans="1:14" x14ac:dyDescent="0.25">
      <c r="A31" s="99" t="s">
        <v>26</v>
      </c>
      <c r="B31" s="27" t="s">
        <v>7</v>
      </c>
      <c r="C31" s="74" t="s">
        <v>41</v>
      </c>
      <c r="D31" s="30">
        <v>0</v>
      </c>
      <c r="E31" s="30">
        <v>0</v>
      </c>
      <c r="F31" s="30">
        <v>0</v>
      </c>
      <c r="G31" s="72"/>
      <c r="H31" s="30">
        <v>0</v>
      </c>
      <c r="I31" s="30">
        <v>0</v>
      </c>
      <c r="J31" s="81" t="s">
        <v>12</v>
      </c>
      <c r="K31" s="84" t="s">
        <v>153</v>
      </c>
      <c r="L31" s="2"/>
      <c r="M31" s="2"/>
      <c r="N31" s="2"/>
    </row>
    <row r="32" spans="1:14" ht="31.5" x14ac:dyDescent="0.25">
      <c r="A32" s="100"/>
      <c r="B32" s="27" t="s">
        <v>8</v>
      </c>
      <c r="C32" s="75"/>
      <c r="D32" s="30">
        <v>0</v>
      </c>
      <c r="E32" s="30">
        <v>0</v>
      </c>
      <c r="F32" s="30">
        <v>0</v>
      </c>
      <c r="G32" s="72"/>
      <c r="H32" s="30">
        <v>0</v>
      </c>
      <c r="I32" s="30">
        <v>0</v>
      </c>
      <c r="J32" s="82"/>
      <c r="K32" s="85"/>
      <c r="L32" s="2"/>
      <c r="M32" s="2"/>
      <c r="N32" s="2"/>
    </row>
    <row r="33" spans="1:14" ht="35.25" customHeight="1" x14ac:dyDescent="0.25">
      <c r="A33" s="101"/>
      <c r="B33" s="27" t="s">
        <v>11</v>
      </c>
      <c r="C33" s="76"/>
      <c r="D33" s="30">
        <v>0</v>
      </c>
      <c r="E33" s="30">
        <v>0</v>
      </c>
      <c r="F33" s="30">
        <v>0</v>
      </c>
      <c r="G33" s="72"/>
      <c r="H33" s="30">
        <v>0</v>
      </c>
      <c r="I33" s="30">
        <v>0</v>
      </c>
      <c r="J33" s="83"/>
      <c r="K33" s="86"/>
      <c r="L33" s="2"/>
      <c r="M33" s="2"/>
      <c r="N33" s="2"/>
    </row>
    <row r="34" spans="1:14" ht="19.5" customHeight="1" x14ac:dyDescent="0.25">
      <c r="A34" s="99" t="s">
        <v>184</v>
      </c>
      <c r="B34" s="27" t="s">
        <v>7</v>
      </c>
      <c r="C34" s="74" t="s">
        <v>42</v>
      </c>
      <c r="D34" s="30">
        <v>0</v>
      </c>
      <c r="E34" s="30">
        <v>0</v>
      </c>
      <c r="F34" s="30">
        <v>0</v>
      </c>
      <c r="G34" s="72"/>
      <c r="H34" s="30">
        <v>0</v>
      </c>
      <c r="I34" s="30">
        <v>0</v>
      </c>
      <c r="J34" s="81" t="s">
        <v>12</v>
      </c>
      <c r="K34" s="84" t="s">
        <v>126</v>
      </c>
      <c r="L34" s="2"/>
      <c r="M34" s="2"/>
      <c r="N34" s="2"/>
    </row>
    <row r="35" spans="1:14" ht="48" customHeight="1" x14ac:dyDescent="0.25">
      <c r="A35" s="116"/>
      <c r="B35" s="27" t="s">
        <v>8</v>
      </c>
      <c r="C35" s="75"/>
      <c r="D35" s="30">
        <v>0</v>
      </c>
      <c r="E35" s="30">
        <v>0</v>
      </c>
      <c r="F35" s="30">
        <v>0</v>
      </c>
      <c r="G35" s="72"/>
      <c r="H35" s="30">
        <v>0</v>
      </c>
      <c r="I35" s="30">
        <v>0</v>
      </c>
      <c r="J35" s="82"/>
      <c r="K35" s="85"/>
      <c r="L35" s="2"/>
      <c r="M35" s="2"/>
      <c r="N35" s="2"/>
    </row>
    <row r="36" spans="1:14" ht="33.75" customHeight="1" x14ac:dyDescent="0.25">
      <c r="A36" s="117"/>
      <c r="B36" s="27" t="s">
        <v>11</v>
      </c>
      <c r="C36" s="76"/>
      <c r="D36" s="30">
        <v>0</v>
      </c>
      <c r="E36" s="30">
        <v>0</v>
      </c>
      <c r="F36" s="30">
        <v>0</v>
      </c>
      <c r="G36" s="72"/>
      <c r="H36" s="30">
        <v>0</v>
      </c>
      <c r="I36" s="30">
        <v>0</v>
      </c>
      <c r="J36" s="83"/>
      <c r="K36" s="86"/>
      <c r="L36" s="2"/>
      <c r="M36" s="2"/>
      <c r="N36" s="2"/>
    </row>
    <row r="37" spans="1:14" x14ac:dyDescent="0.25">
      <c r="A37" s="99" t="s">
        <v>106</v>
      </c>
      <c r="B37" s="27" t="s">
        <v>7</v>
      </c>
      <c r="C37" s="74" t="s">
        <v>43</v>
      </c>
      <c r="D37" s="30">
        <v>0</v>
      </c>
      <c r="E37" s="30">
        <v>0</v>
      </c>
      <c r="F37" s="30">
        <v>0</v>
      </c>
      <c r="G37" s="72"/>
      <c r="H37" s="30">
        <v>0</v>
      </c>
      <c r="I37" s="30">
        <v>0</v>
      </c>
      <c r="J37" s="81" t="s">
        <v>103</v>
      </c>
      <c r="K37" s="84" t="s">
        <v>127</v>
      </c>
      <c r="L37" s="2"/>
      <c r="M37" s="2"/>
      <c r="N37" s="2"/>
    </row>
    <row r="38" spans="1:14" ht="31.5" x14ac:dyDescent="0.25">
      <c r="A38" s="100"/>
      <c r="B38" s="27" t="s">
        <v>40</v>
      </c>
      <c r="C38" s="75"/>
      <c r="D38" s="30">
        <v>0</v>
      </c>
      <c r="E38" s="30">
        <v>0</v>
      </c>
      <c r="F38" s="30">
        <v>0</v>
      </c>
      <c r="G38" s="72"/>
      <c r="H38" s="30">
        <v>0</v>
      </c>
      <c r="I38" s="30">
        <v>0</v>
      </c>
      <c r="J38" s="82"/>
      <c r="K38" s="85"/>
      <c r="L38" s="2"/>
      <c r="M38" s="2"/>
      <c r="N38" s="2"/>
    </row>
    <row r="39" spans="1:14" ht="31.5" x14ac:dyDescent="0.25">
      <c r="A39" s="100"/>
      <c r="B39" s="27" t="s">
        <v>8</v>
      </c>
      <c r="C39" s="75"/>
      <c r="D39" s="30">
        <v>0</v>
      </c>
      <c r="E39" s="30">
        <v>0</v>
      </c>
      <c r="F39" s="30">
        <v>0</v>
      </c>
      <c r="G39" s="72"/>
      <c r="H39" s="30">
        <v>0</v>
      </c>
      <c r="I39" s="30">
        <v>0</v>
      </c>
      <c r="J39" s="82"/>
      <c r="K39" s="85"/>
      <c r="L39" s="2"/>
      <c r="M39" s="2"/>
      <c r="N39" s="2"/>
    </row>
    <row r="40" spans="1:14" x14ac:dyDescent="0.25">
      <c r="A40" s="101"/>
      <c r="B40" s="27" t="s">
        <v>27</v>
      </c>
      <c r="C40" s="76"/>
      <c r="D40" s="55">
        <v>0</v>
      </c>
      <c r="E40" s="55">
        <v>0</v>
      </c>
      <c r="F40" s="55">
        <v>0</v>
      </c>
      <c r="G40" s="72"/>
      <c r="H40" s="30">
        <v>0</v>
      </c>
      <c r="I40" s="55">
        <v>0</v>
      </c>
      <c r="J40" s="83"/>
      <c r="K40" s="86"/>
      <c r="L40" s="2"/>
      <c r="M40" s="2"/>
      <c r="N40" s="2"/>
    </row>
    <row r="41" spans="1:14" x14ac:dyDescent="0.25">
      <c r="A41" s="99" t="s">
        <v>107</v>
      </c>
      <c r="B41" s="27" t="s">
        <v>7</v>
      </c>
      <c r="C41" s="74" t="s">
        <v>43</v>
      </c>
      <c r="D41" s="55">
        <v>0</v>
      </c>
      <c r="E41" s="55">
        <v>0</v>
      </c>
      <c r="F41" s="55">
        <v>0</v>
      </c>
      <c r="G41" s="72"/>
      <c r="H41" s="30">
        <v>0</v>
      </c>
      <c r="I41" s="55">
        <v>0</v>
      </c>
      <c r="J41" s="81" t="s">
        <v>12</v>
      </c>
      <c r="K41" s="85" t="s">
        <v>154</v>
      </c>
      <c r="L41" s="2"/>
      <c r="M41" s="2"/>
      <c r="N41" s="2"/>
    </row>
    <row r="42" spans="1:14" ht="31.5" x14ac:dyDescent="0.25">
      <c r="A42" s="100"/>
      <c r="B42" s="27" t="s">
        <v>40</v>
      </c>
      <c r="C42" s="75"/>
      <c r="D42" s="55">
        <v>0</v>
      </c>
      <c r="E42" s="55">
        <v>0</v>
      </c>
      <c r="F42" s="55">
        <v>0</v>
      </c>
      <c r="G42" s="72"/>
      <c r="H42" s="30">
        <v>0</v>
      </c>
      <c r="I42" s="55">
        <v>0</v>
      </c>
      <c r="J42" s="82"/>
      <c r="K42" s="144"/>
      <c r="L42" s="2"/>
      <c r="M42" s="2"/>
      <c r="N42" s="2"/>
    </row>
    <row r="43" spans="1:14" ht="31.5" x14ac:dyDescent="0.25">
      <c r="A43" s="100"/>
      <c r="B43" s="27" t="s">
        <v>8</v>
      </c>
      <c r="C43" s="75"/>
      <c r="D43" s="55">
        <v>0</v>
      </c>
      <c r="E43" s="55">
        <v>0</v>
      </c>
      <c r="F43" s="55">
        <v>0</v>
      </c>
      <c r="G43" s="72"/>
      <c r="H43" s="30">
        <v>0</v>
      </c>
      <c r="I43" s="55">
        <v>0</v>
      </c>
      <c r="J43" s="82"/>
      <c r="K43" s="144"/>
      <c r="L43" s="2"/>
      <c r="M43" s="2"/>
      <c r="N43" s="2"/>
    </row>
    <row r="44" spans="1:14" x14ac:dyDescent="0.25">
      <c r="A44" s="101"/>
      <c r="B44" s="27" t="s">
        <v>27</v>
      </c>
      <c r="C44" s="76"/>
      <c r="D44" s="55">
        <v>0</v>
      </c>
      <c r="E44" s="55">
        <v>0</v>
      </c>
      <c r="F44" s="55">
        <v>0</v>
      </c>
      <c r="G44" s="72"/>
      <c r="H44" s="30">
        <v>0</v>
      </c>
      <c r="I44" s="55">
        <v>0</v>
      </c>
      <c r="J44" s="83"/>
      <c r="K44" s="144"/>
      <c r="L44" s="2"/>
      <c r="M44" s="2"/>
      <c r="N44" s="2"/>
    </row>
    <row r="45" spans="1:14" x14ac:dyDescent="0.25">
      <c r="A45" s="99" t="s">
        <v>108</v>
      </c>
      <c r="B45" s="27" t="s">
        <v>7</v>
      </c>
      <c r="C45" s="74" t="s">
        <v>41</v>
      </c>
      <c r="D45" s="30">
        <v>0</v>
      </c>
      <c r="E45" s="30">
        <v>0</v>
      </c>
      <c r="F45" s="30">
        <v>0</v>
      </c>
      <c r="G45" s="72"/>
      <c r="H45" s="30">
        <v>0</v>
      </c>
      <c r="I45" s="30">
        <v>0</v>
      </c>
      <c r="J45" s="87" t="s">
        <v>12</v>
      </c>
      <c r="K45" s="80" t="s">
        <v>124</v>
      </c>
      <c r="L45" s="2"/>
      <c r="M45" s="2"/>
      <c r="N45" s="2"/>
    </row>
    <row r="46" spans="1:14" ht="31.5" x14ac:dyDescent="0.25">
      <c r="A46" s="100"/>
      <c r="B46" s="27" t="s">
        <v>8</v>
      </c>
      <c r="C46" s="75"/>
      <c r="D46" s="30">
        <v>0</v>
      </c>
      <c r="E46" s="30">
        <v>0</v>
      </c>
      <c r="F46" s="30">
        <v>0</v>
      </c>
      <c r="G46" s="72"/>
      <c r="H46" s="30">
        <v>0</v>
      </c>
      <c r="I46" s="30">
        <v>0</v>
      </c>
      <c r="J46" s="87"/>
      <c r="K46" s="80"/>
      <c r="L46" s="2"/>
      <c r="M46" s="2"/>
      <c r="N46" s="2"/>
    </row>
    <row r="47" spans="1:14" x14ac:dyDescent="0.25">
      <c r="A47" s="101"/>
      <c r="B47" s="27" t="s">
        <v>11</v>
      </c>
      <c r="C47" s="76"/>
      <c r="D47" s="30">
        <v>0</v>
      </c>
      <c r="E47" s="30">
        <v>0</v>
      </c>
      <c r="F47" s="30">
        <v>0</v>
      </c>
      <c r="G47" s="72"/>
      <c r="H47" s="30">
        <v>0</v>
      </c>
      <c r="I47" s="30">
        <v>0</v>
      </c>
      <c r="J47" s="87"/>
      <c r="K47" s="80"/>
      <c r="L47" s="2"/>
      <c r="M47" s="2"/>
      <c r="N47" s="2"/>
    </row>
    <row r="48" spans="1:14" ht="24.75" customHeight="1" x14ac:dyDescent="0.25">
      <c r="A48" s="99" t="s">
        <v>109</v>
      </c>
      <c r="B48" s="27" t="s">
        <v>7</v>
      </c>
      <c r="C48" s="74" t="s">
        <v>44</v>
      </c>
      <c r="D48" s="30">
        <v>0</v>
      </c>
      <c r="E48" s="30">
        <v>0</v>
      </c>
      <c r="F48" s="30">
        <v>0</v>
      </c>
      <c r="G48" s="72"/>
      <c r="H48" s="30">
        <v>0</v>
      </c>
      <c r="I48" s="30">
        <v>0</v>
      </c>
      <c r="J48" s="87" t="s">
        <v>12</v>
      </c>
      <c r="K48" s="85" t="s">
        <v>155</v>
      </c>
      <c r="L48" s="2"/>
      <c r="M48" s="2"/>
      <c r="N48" s="2"/>
    </row>
    <row r="49" spans="1:14" ht="31.5" x14ac:dyDescent="0.25">
      <c r="A49" s="100"/>
      <c r="B49" s="27" t="s">
        <v>8</v>
      </c>
      <c r="C49" s="75"/>
      <c r="D49" s="30">
        <v>0</v>
      </c>
      <c r="E49" s="30">
        <v>0</v>
      </c>
      <c r="F49" s="30">
        <v>0</v>
      </c>
      <c r="G49" s="72"/>
      <c r="H49" s="30">
        <v>0</v>
      </c>
      <c r="I49" s="30">
        <v>0</v>
      </c>
      <c r="J49" s="87"/>
      <c r="K49" s="85"/>
      <c r="L49" s="2"/>
      <c r="M49" s="2"/>
      <c r="N49" s="2"/>
    </row>
    <row r="50" spans="1:14" ht="36.75" customHeight="1" x14ac:dyDescent="0.25">
      <c r="A50" s="101"/>
      <c r="B50" s="27" t="s">
        <v>11</v>
      </c>
      <c r="C50" s="76"/>
      <c r="D50" s="30">
        <v>0</v>
      </c>
      <c r="E50" s="30">
        <v>0</v>
      </c>
      <c r="F50" s="30">
        <v>0</v>
      </c>
      <c r="G50" s="72"/>
      <c r="H50" s="30">
        <v>0</v>
      </c>
      <c r="I50" s="30">
        <v>0</v>
      </c>
      <c r="J50" s="87"/>
      <c r="K50" s="86"/>
      <c r="L50" s="2"/>
      <c r="M50" s="2"/>
      <c r="N50" s="2"/>
    </row>
    <row r="51" spans="1:14" ht="15.75" customHeight="1" x14ac:dyDescent="0.25">
      <c r="A51" s="99" t="s">
        <v>110</v>
      </c>
      <c r="B51" s="27" t="s">
        <v>7</v>
      </c>
      <c r="C51" s="74" t="s">
        <v>44</v>
      </c>
      <c r="D51" s="88">
        <v>0</v>
      </c>
      <c r="E51" s="88">
        <v>0</v>
      </c>
      <c r="F51" s="88">
        <v>0</v>
      </c>
      <c r="G51" s="72"/>
      <c r="H51" s="88">
        <v>0</v>
      </c>
      <c r="I51" s="88">
        <v>0</v>
      </c>
      <c r="J51" s="81" t="s">
        <v>12</v>
      </c>
      <c r="K51" s="84" t="s">
        <v>156</v>
      </c>
      <c r="L51" s="2"/>
      <c r="M51" s="2"/>
      <c r="N51" s="2"/>
    </row>
    <row r="52" spans="1:14" ht="36" customHeight="1" x14ac:dyDescent="0.25">
      <c r="A52" s="100"/>
      <c r="B52" s="27" t="s">
        <v>8</v>
      </c>
      <c r="C52" s="75"/>
      <c r="D52" s="89"/>
      <c r="E52" s="89"/>
      <c r="F52" s="89"/>
      <c r="G52" s="72"/>
      <c r="H52" s="89"/>
      <c r="I52" s="89"/>
      <c r="J52" s="82"/>
      <c r="K52" s="85"/>
      <c r="L52" s="2"/>
      <c r="M52" s="2"/>
      <c r="N52" s="2"/>
    </row>
    <row r="53" spans="1:14" ht="258.75" customHeight="1" x14ac:dyDescent="0.25">
      <c r="A53" s="101"/>
      <c r="B53" s="27" t="s">
        <v>11</v>
      </c>
      <c r="C53" s="76"/>
      <c r="D53" s="90"/>
      <c r="E53" s="90"/>
      <c r="F53" s="90"/>
      <c r="G53" s="72"/>
      <c r="H53" s="90"/>
      <c r="I53" s="90"/>
      <c r="J53" s="83"/>
      <c r="K53" s="86"/>
      <c r="L53" s="2"/>
      <c r="M53" s="2"/>
      <c r="N53" s="2"/>
    </row>
    <row r="54" spans="1:14" ht="15.75" customHeight="1" x14ac:dyDescent="0.25">
      <c r="A54" s="99" t="s">
        <v>111</v>
      </c>
      <c r="B54" s="27" t="s">
        <v>7</v>
      </c>
      <c r="C54" s="74" t="s">
        <v>44</v>
      </c>
      <c r="D54" s="88">
        <v>0</v>
      </c>
      <c r="E54" s="88">
        <v>0</v>
      </c>
      <c r="F54" s="88">
        <v>0</v>
      </c>
      <c r="G54" s="72"/>
      <c r="H54" s="88">
        <v>0</v>
      </c>
      <c r="I54" s="88">
        <v>0</v>
      </c>
      <c r="J54" s="81" t="s">
        <v>12</v>
      </c>
      <c r="K54" s="84" t="s">
        <v>157</v>
      </c>
      <c r="L54" s="2"/>
      <c r="M54" s="2"/>
      <c r="N54" s="2"/>
    </row>
    <row r="55" spans="1:14" ht="31.5" x14ac:dyDescent="0.25">
      <c r="A55" s="100"/>
      <c r="B55" s="27" t="s">
        <v>8</v>
      </c>
      <c r="C55" s="75"/>
      <c r="D55" s="89"/>
      <c r="E55" s="89"/>
      <c r="F55" s="89"/>
      <c r="G55" s="72"/>
      <c r="H55" s="89"/>
      <c r="I55" s="89"/>
      <c r="J55" s="82"/>
      <c r="K55" s="85"/>
      <c r="L55" s="2"/>
      <c r="M55" s="2"/>
      <c r="N55" s="2"/>
    </row>
    <row r="56" spans="1:14" ht="52.5" customHeight="1" x14ac:dyDescent="0.25">
      <c r="A56" s="101"/>
      <c r="B56" s="27" t="s">
        <v>11</v>
      </c>
      <c r="C56" s="76"/>
      <c r="D56" s="90"/>
      <c r="E56" s="90"/>
      <c r="F56" s="90"/>
      <c r="G56" s="72"/>
      <c r="H56" s="90"/>
      <c r="I56" s="90"/>
      <c r="J56" s="83"/>
      <c r="K56" s="86"/>
      <c r="L56" s="2"/>
      <c r="M56" s="2"/>
      <c r="N56" s="2"/>
    </row>
    <row r="57" spans="1:14" x14ac:dyDescent="0.25">
      <c r="A57" s="99" t="s">
        <v>112</v>
      </c>
      <c r="B57" s="27" t="s">
        <v>7</v>
      </c>
      <c r="C57" s="74" t="s">
        <v>44</v>
      </c>
      <c r="D57" s="88">
        <v>0</v>
      </c>
      <c r="E57" s="88">
        <v>0</v>
      </c>
      <c r="F57" s="88">
        <v>0</v>
      </c>
      <c r="G57" s="72"/>
      <c r="H57" s="88">
        <v>0</v>
      </c>
      <c r="I57" s="88">
        <v>0</v>
      </c>
      <c r="J57" s="81" t="s">
        <v>12</v>
      </c>
      <c r="K57" s="84" t="s">
        <v>158</v>
      </c>
      <c r="L57" s="2"/>
      <c r="M57" s="2"/>
      <c r="N57" s="2"/>
    </row>
    <row r="58" spans="1:14" ht="31.5" x14ac:dyDescent="0.25">
      <c r="A58" s="100"/>
      <c r="B58" s="27" t="s">
        <v>8</v>
      </c>
      <c r="C58" s="75"/>
      <c r="D58" s="89"/>
      <c r="E58" s="89"/>
      <c r="F58" s="89"/>
      <c r="G58" s="72"/>
      <c r="H58" s="89"/>
      <c r="I58" s="89"/>
      <c r="J58" s="82"/>
      <c r="K58" s="85"/>
      <c r="L58" s="2"/>
      <c r="M58" s="2"/>
      <c r="N58" s="2"/>
    </row>
    <row r="59" spans="1:14" ht="54" customHeight="1" x14ac:dyDescent="0.25">
      <c r="A59" s="101"/>
      <c r="B59" s="27" t="s">
        <v>11</v>
      </c>
      <c r="C59" s="76"/>
      <c r="D59" s="90"/>
      <c r="E59" s="90"/>
      <c r="F59" s="90"/>
      <c r="G59" s="72"/>
      <c r="H59" s="90"/>
      <c r="I59" s="90"/>
      <c r="J59" s="83"/>
      <c r="K59" s="86"/>
      <c r="L59" s="2"/>
      <c r="M59" s="2"/>
      <c r="N59" s="2"/>
    </row>
    <row r="60" spans="1:14" x14ac:dyDescent="0.25">
      <c r="A60" s="99" t="s">
        <v>113</v>
      </c>
      <c r="B60" s="27" t="s">
        <v>7</v>
      </c>
      <c r="C60" s="74" t="s">
        <v>44</v>
      </c>
      <c r="D60" s="91">
        <v>0</v>
      </c>
      <c r="E60" s="88">
        <v>0</v>
      </c>
      <c r="F60" s="88">
        <v>0</v>
      </c>
      <c r="G60" s="72"/>
      <c r="H60" s="88">
        <v>0</v>
      </c>
      <c r="I60" s="88">
        <v>0</v>
      </c>
      <c r="J60" s="81" t="s">
        <v>12</v>
      </c>
      <c r="K60" s="84" t="s">
        <v>125</v>
      </c>
      <c r="L60" s="2"/>
      <c r="M60" s="2"/>
      <c r="N60" s="2"/>
    </row>
    <row r="61" spans="1:14" ht="53.25" customHeight="1" x14ac:dyDescent="0.25">
      <c r="A61" s="100"/>
      <c r="B61" s="27" t="s">
        <v>8</v>
      </c>
      <c r="C61" s="75"/>
      <c r="D61" s="92"/>
      <c r="E61" s="89"/>
      <c r="F61" s="89"/>
      <c r="G61" s="72"/>
      <c r="H61" s="89"/>
      <c r="I61" s="89"/>
      <c r="J61" s="82"/>
      <c r="K61" s="85"/>
      <c r="L61" s="2"/>
      <c r="M61" s="2"/>
      <c r="N61" s="2"/>
    </row>
    <row r="62" spans="1:14" ht="51" customHeight="1" x14ac:dyDescent="0.25">
      <c r="A62" s="101"/>
      <c r="B62" s="27" t="s">
        <v>11</v>
      </c>
      <c r="C62" s="76"/>
      <c r="D62" s="93"/>
      <c r="E62" s="90"/>
      <c r="F62" s="90"/>
      <c r="G62" s="72"/>
      <c r="H62" s="90"/>
      <c r="I62" s="90"/>
      <c r="J62" s="83"/>
      <c r="K62" s="86"/>
      <c r="L62" s="2"/>
      <c r="M62" s="2"/>
      <c r="N62" s="2"/>
    </row>
    <row r="63" spans="1:14" x14ac:dyDescent="0.25">
      <c r="A63" s="110" t="s">
        <v>139</v>
      </c>
      <c r="B63" s="53" t="s">
        <v>7</v>
      </c>
      <c r="C63" s="119" t="s">
        <v>45</v>
      </c>
      <c r="D63" s="40">
        <f>D64+D65</f>
        <v>33735700</v>
      </c>
      <c r="E63" s="40">
        <f>E64+E65</f>
        <v>33042300</v>
      </c>
      <c r="F63" s="30">
        <f>F64+F65</f>
        <v>31511152.919999998</v>
      </c>
      <c r="G63" s="72"/>
      <c r="H63" s="34">
        <f>F63-E63</f>
        <v>-1531147.0800000019</v>
      </c>
      <c r="I63" s="35">
        <f>H63/E63</f>
        <v>-4.6338998193225109E-2</v>
      </c>
      <c r="J63" s="81" t="s">
        <v>12</v>
      </c>
      <c r="K63" s="94" t="s">
        <v>159</v>
      </c>
      <c r="L63" s="2"/>
      <c r="M63" s="2"/>
      <c r="N63" s="2"/>
    </row>
    <row r="64" spans="1:14" ht="31.5" x14ac:dyDescent="0.25">
      <c r="A64" s="111"/>
      <c r="B64" s="53" t="s">
        <v>8</v>
      </c>
      <c r="C64" s="119"/>
      <c r="D64" s="40">
        <f>D67+D70+D73</f>
        <v>33735700</v>
      </c>
      <c r="E64" s="40">
        <f>E67+E70+E73</f>
        <v>33042300</v>
      </c>
      <c r="F64" s="30">
        <f>F67+F70+F73</f>
        <v>31511152.919999998</v>
      </c>
      <c r="G64" s="72"/>
      <c r="H64" s="34">
        <f t="shared" ref="H64:H67" si="6">F64-E64</f>
        <v>-1531147.0800000019</v>
      </c>
      <c r="I64" s="35">
        <f>H64/E64</f>
        <v>-4.6338998193225109E-2</v>
      </c>
      <c r="J64" s="82"/>
      <c r="K64" s="95"/>
      <c r="L64" s="2"/>
      <c r="M64" s="2"/>
      <c r="N64" s="2"/>
    </row>
    <row r="65" spans="1:14" ht="368.25" customHeight="1" x14ac:dyDescent="0.25">
      <c r="A65" s="112"/>
      <c r="B65" s="53" t="s">
        <v>11</v>
      </c>
      <c r="C65" s="119"/>
      <c r="D65" s="40"/>
      <c r="E65" s="40"/>
      <c r="F65" s="30"/>
      <c r="G65" s="72"/>
      <c r="H65" s="30"/>
      <c r="I65" s="30"/>
      <c r="J65" s="83"/>
      <c r="K65" s="96"/>
      <c r="L65" s="2"/>
      <c r="M65" s="2"/>
      <c r="N65" s="2"/>
    </row>
    <row r="66" spans="1:14" x14ac:dyDescent="0.25">
      <c r="A66" s="118" t="s">
        <v>140</v>
      </c>
      <c r="B66" s="53" t="s">
        <v>7</v>
      </c>
      <c r="C66" s="119" t="s">
        <v>45</v>
      </c>
      <c r="D66" s="40">
        <f>D67+D68</f>
        <v>30412515.98</v>
      </c>
      <c r="E66" s="40">
        <f>E67+E68</f>
        <v>30147502.699999999</v>
      </c>
      <c r="F66" s="30">
        <f>F67+F68</f>
        <v>28647932.199999999</v>
      </c>
      <c r="G66" s="72"/>
      <c r="H66" s="34">
        <f t="shared" si="6"/>
        <v>-1499570.5</v>
      </c>
      <c r="I66" s="35">
        <f>H66/E66</f>
        <v>-4.9741118358038988E-2</v>
      </c>
      <c r="J66" s="81" t="s">
        <v>12</v>
      </c>
      <c r="K66" s="84" t="s">
        <v>38</v>
      </c>
      <c r="L66" s="2"/>
      <c r="M66" s="2"/>
      <c r="N66" s="2"/>
    </row>
    <row r="67" spans="1:14" ht="31.5" x14ac:dyDescent="0.25">
      <c r="A67" s="118"/>
      <c r="B67" s="53" t="s">
        <v>8</v>
      </c>
      <c r="C67" s="119"/>
      <c r="D67" s="43">
        <v>30412515.98</v>
      </c>
      <c r="E67" s="40">
        <v>30147502.699999999</v>
      </c>
      <c r="F67" s="30">
        <v>28647932.199999999</v>
      </c>
      <c r="G67" s="72"/>
      <c r="H67" s="34">
        <f t="shared" si="6"/>
        <v>-1499570.5</v>
      </c>
      <c r="I67" s="35">
        <f>H67/E67</f>
        <v>-4.9741118358038988E-2</v>
      </c>
      <c r="J67" s="82"/>
      <c r="K67" s="85"/>
      <c r="L67" s="2"/>
      <c r="M67" s="2"/>
      <c r="N67" s="2"/>
    </row>
    <row r="68" spans="1:14" x14ac:dyDescent="0.25">
      <c r="A68" s="118"/>
      <c r="B68" s="53" t="s">
        <v>11</v>
      </c>
      <c r="C68" s="119"/>
      <c r="D68" s="40">
        <v>0</v>
      </c>
      <c r="E68" s="40">
        <v>0</v>
      </c>
      <c r="F68" s="30">
        <v>0</v>
      </c>
      <c r="G68" s="72"/>
      <c r="H68" s="30">
        <v>0</v>
      </c>
      <c r="I68" s="30">
        <v>0</v>
      </c>
      <c r="J68" s="83"/>
      <c r="K68" s="86"/>
      <c r="L68" s="2"/>
      <c r="M68" s="2"/>
      <c r="N68" s="2"/>
    </row>
    <row r="69" spans="1:14" x14ac:dyDescent="0.25">
      <c r="A69" s="118" t="s">
        <v>141</v>
      </c>
      <c r="B69" s="53" t="s">
        <v>28</v>
      </c>
      <c r="C69" s="113" t="s">
        <v>20</v>
      </c>
      <c r="D69" s="40">
        <f>D70</f>
        <v>1739591.84</v>
      </c>
      <c r="E69" s="40">
        <f>E70</f>
        <v>1533263.78</v>
      </c>
      <c r="F69" s="40">
        <f>F70</f>
        <v>1501687.2</v>
      </c>
      <c r="G69" s="72"/>
      <c r="H69" s="41">
        <f>F69-E69</f>
        <v>-31576.580000000075</v>
      </c>
      <c r="I69" s="42">
        <f>H69/E69</f>
        <v>-2.0594355917023015E-2</v>
      </c>
      <c r="J69" s="94"/>
      <c r="K69" s="84" t="s">
        <v>58</v>
      </c>
      <c r="L69" s="3"/>
      <c r="M69" s="2"/>
      <c r="N69" s="2"/>
    </row>
    <row r="70" spans="1:14" ht="37.5" customHeight="1" x14ac:dyDescent="0.25">
      <c r="A70" s="118"/>
      <c r="B70" s="53" t="s">
        <v>8</v>
      </c>
      <c r="C70" s="114"/>
      <c r="D70" s="43">
        <v>1739591.84</v>
      </c>
      <c r="E70" s="40">
        <v>1533263.78</v>
      </c>
      <c r="F70" s="40">
        <v>1501687.2</v>
      </c>
      <c r="G70" s="72"/>
      <c r="H70" s="41">
        <f>F70-E70</f>
        <v>-31576.580000000075</v>
      </c>
      <c r="I70" s="42">
        <f>H70/E70</f>
        <v>-2.0594355917023015E-2</v>
      </c>
      <c r="J70" s="95"/>
      <c r="K70" s="85"/>
      <c r="L70" s="3"/>
      <c r="M70" s="2"/>
      <c r="N70" s="2"/>
    </row>
    <row r="71" spans="1:14" ht="22.5" customHeight="1" x14ac:dyDescent="0.25">
      <c r="A71" s="118"/>
      <c r="B71" s="53" t="s">
        <v>27</v>
      </c>
      <c r="C71" s="115"/>
      <c r="D71" s="40">
        <v>0</v>
      </c>
      <c r="E71" s="40">
        <v>0</v>
      </c>
      <c r="F71" s="40">
        <v>0</v>
      </c>
      <c r="G71" s="72"/>
      <c r="H71" s="40">
        <v>0</v>
      </c>
      <c r="I71" s="40">
        <v>0</v>
      </c>
      <c r="J71" s="96"/>
      <c r="K71" s="86"/>
      <c r="L71" s="2"/>
      <c r="M71" s="2"/>
      <c r="N71" s="2"/>
    </row>
    <row r="72" spans="1:14" x14ac:dyDescent="0.25">
      <c r="A72" s="118" t="s">
        <v>142</v>
      </c>
      <c r="B72" s="53" t="s">
        <v>29</v>
      </c>
      <c r="C72" s="119" t="s">
        <v>22</v>
      </c>
      <c r="D72" s="40">
        <f>D73+D74</f>
        <v>1583592.18</v>
      </c>
      <c r="E72" s="40">
        <v>1361533.52</v>
      </c>
      <c r="F72" s="40">
        <v>1361533.52</v>
      </c>
      <c r="G72" s="72"/>
      <c r="H72" s="41">
        <f>F72-E72</f>
        <v>0</v>
      </c>
      <c r="I72" s="42">
        <f>H72/E72</f>
        <v>0</v>
      </c>
      <c r="J72" s="81" t="s">
        <v>12</v>
      </c>
      <c r="K72" s="80" t="s">
        <v>160</v>
      </c>
      <c r="L72" s="2"/>
      <c r="M72" s="2"/>
      <c r="N72" s="2"/>
    </row>
    <row r="73" spans="1:14" ht="31.5" x14ac:dyDescent="0.25">
      <c r="A73" s="118"/>
      <c r="B73" s="53" t="s">
        <v>8</v>
      </c>
      <c r="C73" s="119"/>
      <c r="D73" s="43">
        <v>1583592.18</v>
      </c>
      <c r="E73" s="40">
        <v>1361533.52</v>
      </c>
      <c r="F73" s="40">
        <v>1361533.52</v>
      </c>
      <c r="G73" s="72"/>
      <c r="H73" s="41">
        <f>F73-E73</f>
        <v>0</v>
      </c>
      <c r="I73" s="42">
        <f>H73/E73</f>
        <v>0</v>
      </c>
      <c r="J73" s="82"/>
      <c r="K73" s="80"/>
      <c r="L73" s="2"/>
      <c r="M73" s="2"/>
      <c r="N73" s="2"/>
    </row>
    <row r="74" spans="1:14" x14ac:dyDescent="0.25">
      <c r="A74" s="118"/>
      <c r="B74" s="53" t="s">
        <v>27</v>
      </c>
      <c r="C74" s="119"/>
      <c r="D74" s="40">
        <v>0</v>
      </c>
      <c r="E74" s="40">
        <v>0</v>
      </c>
      <c r="F74" s="40">
        <v>0</v>
      </c>
      <c r="G74" s="72"/>
      <c r="H74" s="40">
        <v>0</v>
      </c>
      <c r="I74" s="40">
        <v>0</v>
      </c>
      <c r="J74" s="83"/>
      <c r="K74" s="80"/>
      <c r="L74" s="2"/>
      <c r="M74" s="2"/>
      <c r="N74" s="2"/>
    </row>
    <row r="75" spans="1:14" x14ac:dyDescent="0.25">
      <c r="A75" s="129" t="s">
        <v>143</v>
      </c>
      <c r="B75" s="27" t="s">
        <v>29</v>
      </c>
      <c r="C75" s="74" t="s">
        <v>45</v>
      </c>
      <c r="D75" s="40">
        <v>0</v>
      </c>
      <c r="E75" s="30">
        <v>0</v>
      </c>
      <c r="F75" s="30">
        <v>0</v>
      </c>
      <c r="G75" s="72"/>
      <c r="H75" s="30">
        <v>0</v>
      </c>
      <c r="I75" s="30">
        <v>0</v>
      </c>
      <c r="J75" s="81" t="s">
        <v>12</v>
      </c>
      <c r="K75" s="108" t="s">
        <v>190</v>
      </c>
      <c r="L75" s="2"/>
      <c r="M75" s="2"/>
      <c r="N75" s="2"/>
    </row>
    <row r="76" spans="1:14" ht="31.5" x14ac:dyDescent="0.25">
      <c r="A76" s="130"/>
      <c r="B76" s="27" t="s">
        <v>8</v>
      </c>
      <c r="C76" s="75"/>
      <c r="D76" s="40">
        <v>0</v>
      </c>
      <c r="E76" s="30">
        <v>0</v>
      </c>
      <c r="F76" s="30">
        <v>0</v>
      </c>
      <c r="G76" s="72"/>
      <c r="H76" s="30">
        <v>0</v>
      </c>
      <c r="I76" s="30">
        <v>0</v>
      </c>
      <c r="J76" s="82"/>
      <c r="K76" s="109"/>
      <c r="L76" s="2"/>
      <c r="M76" s="2"/>
      <c r="N76" s="2"/>
    </row>
    <row r="77" spans="1:14" ht="351" customHeight="1" x14ac:dyDescent="0.25">
      <c r="A77" s="130"/>
      <c r="B77" s="51" t="s">
        <v>27</v>
      </c>
      <c r="C77" s="75"/>
      <c r="D77" s="57">
        <v>0</v>
      </c>
      <c r="E77" s="56">
        <v>0</v>
      </c>
      <c r="F77" s="56">
        <v>0</v>
      </c>
      <c r="G77" s="72"/>
      <c r="H77" s="56">
        <v>0</v>
      </c>
      <c r="I77" s="56">
        <v>0</v>
      </c>
      <c r="J77" s="82"/>
      <c r="K77" s="109"/>
      <c r="L77" s="2"/>
      <c r="M77" s="2"/>
      <c r="N77" s="2"/>
    </row>
    <row r="78" spans="1:14" x14ac:dyDescent="0.25">
      <c r="A78" s="98" t="s">
        <v>114</v>
      </c>
      <c r="B78" s="27" t="s">
        <v>29</v>
      </c>
      <c r="C78" s="102" t="s">
        <v>45</v>
      </c>
      <c r="D78" s="30">
        <v>0</v>
      </c>
      <c r="E78" s="30">
        <v>0</v>
      </c>
      <c r="F78" s="30">
        <v>0</v>
      </c>
      <c r="G78" s="72"/>
      <c r="H78" s="30">
        <v>0</v>
      </c>
      <c r="I78" s="31">
        <v>0</v>
      </c>
      <c r="J78" s="81" t="s">
        <v>12</v>
      </c>
      <c r="K78" s="84" t="s">
        <v>161</v>
      </c>
      <c r="L78" s="2"/>
      <c r="M78" s="2"/>
      <c r="N78" s="2"/>
    </row>
    <row r="79" spans="1:14" ht="30.75" customHeight="1" x14ac:dyDescent="0.25">
      <c r="A79" s="98"/>
      <c r="B79" s="27" t="s">
        <v>8</v>
      </c>
      <c r="C79" s="102"/>
      <c r="D79" s="30">
        <v>0</v>
      </c>
      <c r="E79" s="30">
        <v>0</v>
      </c>
      <c r="F79" s="30">
        <v>0</v>
      </c>
      <c r="G79" s="72"/>
      <c r="H79" s="30">
        <v>0</v>
      </c>
      <c r="I79" s="30">
        <v>0</v>
      </c>
      <c r="J79" s="82"/>
      <c r="K79" s="85"/>
      <c r="L79" s="2"/>
      <c r="M79" s="2"/>
      <c r="N79" s="2"/>
    </row>
    <row r="80" spans="1:14" ht="36.75" customHeight="1" x14ac:dyDescent="0.25">
      <c r="A80" s="98"/>
      <c r="B80" s="27" t="s">
        <v>27</v>
      </c>
      <c r="C80" s="102"/>
      <c r="D80" s="30">
        <v>0</v>
      </c>
      <c r="E80" s="30">
        <v>0</v>
      </c>
      <c r="F80" s="30">
        <v>0</v>
      </c>
      <c r="G80" s="72"/>
      <c r="H80" s="30">
        <v>0</v>
      </c>
      <c r="I80" s="30">
        <v>0</v>
      </c>
      <c r="J80" s="83"/>
      <c r="K80" s="86"/>
      <c r="L80" s="2"/>
      <c r="M80" s="2"/>
      <c r="N80" s="2"/>
    </row>
    <row r="81" spans="1:14" ht="22.5" customHeight="1" x14ac:dyDescent="0.25">
      <c r="A81" s="99" t="s">
        <v>115</v>
      </c>
      <c r="B81" s="27" t="s">
        <v>29</v>
      </c>
      <c r="C81" s="74" t="s">
        <v>45</v>
      </c>
      <c r="D81" s="30">
        <v>0</v>
      </c>
      <c r="E81" s="30">
        <v>0</v>
      </c>
      <c r="F81" s="30">
        <v>0</v>
      </c>
      <c r="G81" s="72"/>
      <c r="H81" s="30">
        <v>0</v>
      </c>
      <c r="I81" s="30">
        <v>0</v>
      </c>
      <c r="J81" s="81" t="s">
        <v>12</v>
      </c>
      <c r="K81" s="84" t="s">
        <v>162</v>
      </c>
      <c r="L81" s="2"/>
      <c r="M81" s="2"/>
      <c r="N81" s="2"/>
    </row>
    <row r="82" spans="1:14" ht="57.75" customHeight="1" x14ac:dyDescent="0.25">
      <c r="A82" s="100"/>
      <c r="B82" s="27" t="s">
        <v>8</v>
      </c>
      <c r="C82" s="75"/>
      <c r="D82" s="30">
        <v>0</v>
      </c>
      <c r="E82" s="30">
        <v>0</v>
      </c>
      <c r="F82" s="30">
        <v>0</v>
      </c>
      <c r="G82" s="72"/>
      <c r="H82" s="30">
        <v>0</v>
      </c>
      <c r="I82" s="30">
        <v>0</v>
      </c>
      <c r="J82" s="82"/>
      <c r="K82" s="85"/>
      <c r="L82" s="2"/>
      <c r="M82" s="2"/>
      <c r="N82" s="2"/>
    </row>
    <row r="83" spans="1:14" ht="198" customHeight="1" x14ac:dyDescent="0.25">
      <c r="A83" s="101"/>
      <c r="B83" s="27" t="s">
        <v>27</v>
      </c>
      <c r="C83" s="76"/>
      <c r="D83" s="30">
        <v>0</v>
      </c>
      <c r="E83" s="30">
        <v>0</v>
      </c>
      <c r="F83" s="30">
        <v>0</v>
      </c>
      <c r="G83" s="72"/>
      <c r="H83" s="30">
        <v>0</v>
      </c>
      <c r="I83" s="30">
        <v>0</v>
      </c>
      <c r="J83" s="83"/>
      <c r="K83" s="86"/>
      <c r="L83" s="2"/>
      <c r="M83" s="2"/>
      <c r="N83" s="2"/>
    </row>
    <row r="84" spans="1:14" x14ac:dyDescent="0.25">
      <c r="A84" s="99" t="s">
        <v>116</v>
      </c>
      <c r="B84" s="27" t="s">
        <v>7</v>
      </c>
      <c r="C84" s="74" t="s">
        <v>45</v>
      </c>
      <c r="D84" s="31">
        <v>0</v>
      </c>
      <c r="E84" s="31">
        <v>0</v>
      </c>
      <c r="F84" s="31">
        <v>0</v>
      </c>
      <c r="G84" s="72"/>
      <c r="H84" s="31">
        <v>0</v>
      </c>
      <c r="I84" s="31">
        <v>0</v>
      </c>
      <c r="J84" s="81" t="s">
        <v>12</v>
      </c>
      <c r="K84" s="84" t="s">
        <v>163</v>
      </c>
      <c r="L84" s="2"/>
      <c r="M84" s="2"/>
      <c r="N84" s="2"/>
    </row>
    <row r="85" spans="1:14" ht="31.5" x14ac:dyDescent="0.25">
      <c r="A85" s="100"/>
      <c r="B85" s="27" t="s">
        <v>8</v>
      </c>
      <c r="C85" s="75"/>
      <c r="D85" s="31">
        <v>0</v>
      </c>
      <c r="E85" s="31">
        <v>0</v>
      </c>
      <c r="F85" s="31">
        <v>0</v>
      </c>
      <c r="G85" s="72"/>
      <c r="H85" s="31">
        <v>0</v>
      </c>
      <c r="I85" s="31">
        <v>0</v>
      </c>
      <c r="J85" s="82"/>
      <c r="K85" s="85"/>
      <c r="L85" s="2"/>
      <c r="M85" s="2"/>
      <c r="N85" s="2"/>
    </row>
    <row r="86" spans="1:14" ht="343.5" customHeight="1" x14ac:dyDescent="0.25">
      <c r="A86" s="101"/>
      <c r="B86" s="27" t="s">
        <v>11</v>
      </c>
      <c r="C86" s="76"/>
      <c r="D86" s="31">
        <v>0</v>
      </c>
      <c r="E86" s="31">
        <v>0</v>
      </c>
      <c r="F86" s="31">
        <v>0</v>
      </c>
      <c r="G86" s="72"/>
      <c r="H86" s="31">
        <v>0</v>
      </c>
      <c r="I86" s="31">
        <v>0</v>
      </c>
      <c r="J86" s="83"/>
      <c r="K86" s="86"/>
      <c r="L86" s="2"/>
      <c r="M86" s="2"/>
      <c r="N86" s="2"/>
    </row>
    <row r="87" spans="1:14" ht="20.25" customHeight="1" x14ac:dyDescent="0.25">
      <c r="A87" s="99" t="s">
        <v>117</v>
      </c>
      <c r="B87" s="27" t="s">
        <v>7</v>
      </c>
      <c r="C87" s="74" t="s">
        <v>23</v>
      </c>
      <c r="D87" s="47">
        <v>0</v>
      </c>
      <c r="E87" s="47">
        <v>0</v>
      </c>
      <c r="F87" s="47">
        <v>0</v>
      </c>
      <c r="G87" s="72"/>
      <c r="H87" s="47">
        <v>0</v>
      </c>
      <c r="I87" s="47">
        <v>0</v>
      </c>
      <c r="J87" s="81" t="s">
        <v>12</v>
      </c>
      <c r="K87" s="84" t="s">
        <v>128</v>
      </c>
      <c r="L87" s="2"/>
      <c r="M87" s="2"/>
      <c r="N87" s="2"/>
    </row>
    <row r="88" spans="1:14" ht="37.5" customHeight="1" x14ac:dyDescent="0.25">
      <c r="A88" s="100"/>
      <c r="B88" s="27" t="s">
        <v>8</v>
      </c>
      <c r="C88" s="75"/>
      <c r="D88" s="47">
        <v>0</v>
      </c>
      <c r="E88" s="47">
        <v>0</v>
      </c>
      <c r="F88" s="47">
        <v>0</v>
      </c>
      <c r="G88" s="72"/>
      <c r="H88" s="47">
        <v>0</v>
      </c>
      <c r="I88" s="47">
        <v>0</v>
      </c>
      <c r="J88" s="82"/>
      <c r="K88" s="85"/>
      <c r="L88" s="2"/>
      <c r="M88" s="2"/>
      <c r="N88" s="2"/>
    </row>
    <row r="89" spans="1:14" x14ac:dyDescent="0.25">
      <c r="A89" s="101"/>
      <c r="B89" s="27" t="s">
        <v>11</v>
      </c>
      <c r="C89" s="76"/>
      <c r="D89" s="47">
        <v>0</v>
      </c>
      <c r="E89" s="47">
        <v>0</v>
      </c>
      <c r="F89" s="47">
        <v>0</v>
      </c>
      <c r="G89" s="72"/>
      <c r="H89" s="47">
        <v>0</v>
      </c>
      <c r="I89" s="47">
        <v>0</v>
      </c>
      <c r="J89" s="83"/>
      <c r="K89" s="86"/>
      <c r="L89" s="2"/>
      <c r="M89" s="2"/>
      <c r="N89" s="2"/>
    </row>
    <row r="90" spans="1:14" x14ac:dyDescent="0.25">
      <c r="A90" s="99" t="s">
        <v>129</v>
      </c>
      <c r="B90" s="27" t="s">
        <v>7</v>
      </c>
      <c r="C90" s="74" t="s">
        <v>52</v>
      </c>
      <c r="D90" s="47">
        <v>0</v>
      </c>
      <c r="E90" s="47">
        <v>0</v>
      </c>
      <c r="F90" s="47">
        <v>0</v>
      </c>
      <c r="G90" s="72"/>
      <c r="H90" s="47">
        <v>0</v>
      </c>
      <c r="I90" s="47">
        <v>0</v>
      </c>
      <c r="J90" s="81" t="s">
        <v>12</v>
      </c>
      <c r="K90" s="84" t="s">
        <v>130</v>
      </c>
      <c r="L90" s="2"/>
      <c r="M90" s="2"/>
      <c r="N90" s="2"/>
    </row>
    <row r="91" spans="1:14" ht="31.5" x14ac:dyDescent="0.25">
      <c r="A91" s="100"/>
      <c r="B91" s="27" t="s">
        <v>8</v>
      </c>
      <c r="C91" s="75"/>
      <c r="D91" s="47">
        <v>0</v>
      </c>
      <c r="E91" s="47">
        <v>0</v>
      </c>
      <c r="F91" s="47">
        <v>0</v>
      </c>
      <c r="G91" s="72"/>
      <c r="H91" s="47">
        <v>0</v>
      </c>
      <c r="I91" s="47">
        <v>0</v>
      </c>
      <c r="J91" s="82"/>
      <c r="K91" s="85"/>
      <c r="L91" s="2"/>
      <c r="M91" s="2"/>
      <c r="N91" s="2"/>
    </row>
    <row r="92" spans="1:14" ht="57.75" customHeight="1" x14ac:dyDescent="0.25">
      <c r="A92" s="101"/>
      <c r="B92" s="27" t="s">
        <v>11</v>
      </c>
      <c r="C92" s="76"/>
      <c r="D92" s="47">
        <v>0</v>
      </c>
      <c r="E92" s="47">
        <v>0</v>
      </c>
      <c r="F92" s="47">
        <v>0</v>
      </c>
      <c r="G92" s="72"/>
      <c r="H92" s="47">
        <v>0</v>
      </c>
      <c r="I92" s="47">
        <v>0</v>
      </c>
      <c r="J92" s="83"/>
      <c r="K92" s="86"/>
      <c r="L92" s="2"/>
      <c r="M92" s="2"/>
      <c r="N92" s="2"/>
    </row>
    <row r="93" spans="1:14" ht="103.5" customHeight="1" x14ac:dyDescent="0.25">
      <c r="A93" s="80" t="s">
        <v>118</v>
      </c>
      <c r="B93" s="27" t="s">
        <v>7</v>
      </c>
      <c r="C93" s="74" t="s">
        <v>41</v>
      </c>
      <c r="D93" s="47">
        <v>0</v>
      </c>
      <c r="E93" s="47">
        <v>0</v>
      </c>
      <c r="F93" s="47">
        <v>0</v>
      </c>
      <c r="G93" s="72"/>
      <c r="H93" s="47">
        <v>0</v>
      </c>
      <c r="I93" s="47">
        <v>0</v>
      </c>
      <c r="J93" s="81" t="s">
        <v>12</v>
      </c>
      <c r="K93" s="84" t="s">
        <v>164</v>
      </c>
      <c r="L93" s="2"/>
      <c r="M93" s="2"/>
      <c r="N93" s="2"/>
    </row>
    <row r="94" spans="1:14" ht="89.25" customHeight="1" x14ac:dyDescent="0.25">
      <c r="A94" s="80"/>
      <c r="B94" s="27" t="s">
        <v>8</v>
      </c>
      <c r="C94" s="75"/>
      <c r="D94" s="47">
        <v>0</v>
      </c>
      <c r="E94" s="47">
        <v>0</v>
      </c>
      <c r="F94" s="47">
        <v>0</v>
      </c>
      <c r="G94" s="72"/>
      <c r="H94" s="47">
        <v>0</v>
      </c>
      <c r="I94" s="47">
        <v>0</v>
      </c>
      <c r="J94" s="82"/>
      <c r="K94" s="85"/>
      <c r="L94" s="2"/>
      <c r="M94" s="2"/>
      <c r="N94" s="2"/>
    </row>
    <row r="95" spans="1:14" ht="228" customHeight="1" x14ac:dyDescent="0.25">
      <c r="A95" s="80"/>
      <c r="B95" s="27" t="s">
        <v>11</v>
      </c>
      <c r="C95" s="76"/>
      <c r="D95" s="47">
        <v>0</v>
      </c>
      <c r="E95" s="47">
        <v>0</v>
      </c>
      <c r="F95" s="47">
        <v>0</v>
      </c>
      <c r="G95" s="72"/>
      <c r="H95" s="47">
        <v>0</v>
      </c>
      <c r="I95" s="47">
        <v>0</v>
      </c>
      <c r="J95" s="83"/>
      <c r="K95" s="86"/>
      <c r="L95" s="2"/>
      <c r="M95" s="2"/>
      <c r="N95" s="2"/>
    </row>
    <row r="96" spans="1:14" ht="15.75" customHeight="1" x14ac:dyDescent="0.25">
      <c r="A96" s="108" t="s">
        <v>144</v>
      </c>
      <c r="B96" s="27" t="s">
        <v>7</v>
      </c>
      <c r="C96" s="74" t="s">
        <v>47</v>
      </c>
      <c r="D96" s="31">
        <f>D98+D97</f>
        <v>39998.89</v>
      </c>
      <c r="E96" s="31">
        <f>E98+E97</f>
        <v>39998.639999999999</v>
      </c>
      <c r="F96" s="31">
        <f>F98+F97</f>
        <v>39998.639999999999</v>
      </c>
      <c r="G96" s="72"/>
      <c r="H96" s="36">
        <f>F96-E96</f>
        <v>0</v>
      </c>
      <c r="I96" s="37">
        <f>H96/E96</f>
        <v>0</v>
      </c>
      <c r="J96" s="81" t="s">
        <v>12</v>
      </c>
      <c r="K96" s="84" t="s">
        <v>119</v>
      </c>
      <c r="L96" s="2"/>
      <c r="M96" s="2"/>
      <c r="N96" s="2"/>
    </row>
    <row r="97" spans="1:14" ht="34.5" customHeight="1" x14ac:dyDescent="0.25">
      <c r="A97" s="109"/>
      <c r="B97" s="27" t="s">
        <v>8</v>
      </c>
      <c r="C97" s="75"/>
      <c r="D97" s="31">
        <v>0</v>
      </c>
      <c r="E97" s="31">
        <v>0</v>
      </c>
      <c r="F97" s="31">
        <v>0</v>
      </c>
      <c r="G97" s="72"/>
      <c r="H97" s="32">
        <v>0</v>
      </c>
      <c r="I97" s="32">
        <v>0</v>
      </c>
      <c r="J97" s="82"/>
      <c r="K97" s="85"/>
      <c r="L97" s="2"/>
      <c r="M97" s="2"/>
      <c r="N97" s="2"/>
    </row>
    <row r="98" spans="1:14" ht="19.5" customHeight="1" x14ac:dyDescent="0.25">
      <c r="A98" s="141"/>
      <c r="B98" s="27" t="s">
        <v>11</v>
      </c>
      <c r="C98" s="76"/>
      <c r="D98" s="31">
        <v>39998.89</v>
      </c>
      <c r="E98" s="31">
        <v>39998.639999999999</v>
      </c>
      <c r="F98" s="31">
        <v>39998.639999999999</v>
      </c>
      <c r="G98" s="72"/>
      <c r="H98" s="36">
        <f>F98-E98</f>
        <v>0</v>
      </c>
      <c r="I98" s="37">
        <f t="shared" ref="I98" si="7">H98/E98</f>
        <v>0</v>
      </c>
      <c r="J98" s="83"/>
      <c r="K98" s="86"/>
      <c r="L98" s="2"/>
      <c r="M98" s="2"/>
      <c r="N98" s="2"/>
    </row>
    <row r="99" spans="1:14" x14ac:dyDescent="0.25">
      <c r="A99" s="98" t="s">
        <v>82</v>
      </c>
      <c r="B99" s="52" t="s">
        <v>7</v>
      </c>
      <c r="C99" s="74" t="s">
        <v>47</v>
      </c>
      <c r="D99" s="31">
        <v>0</v>
      </c>
      <c r="E99" s="31">
        <v>0</v>
      </c>
      <c r="F99" s="31">
        <v>0</v>
      </c>
      <c r="G99" s="72"/>
      <c r="H99" s="31">
        <v>0</v>
      </c>
      <c r="I99" s="31">
        <v>0</v>
      </c>
      <c r="J99" s="81" t="s">
        <v>12</v>
      </c>
      <c r="K99" s="84" t="s">
        <v>165</v>
      </c>
      <c r="L99" s="2"/>
      <c r="M99" s="2"/>
      <c r="N99" s="2"/>
    </row>
    <row r="100" spans="1:14" ht="31.5" x14ac:dyDescent="0.25">
      <c r="A100" s="98"/>
      <c r="B100" s="27" t="s">
        <v>8</v>
      </c>
      <c r="C100" s="75"/>
      <c r="D100" s="31">
        <v>0</v>
      </c>
      <c r="E100" s="31">
        <v>0</v>
      </c>
      <c r="F100" s="31">
        <v>0</v>
      </c>
      <c r="G100" s="72"/>
      <c r="H100" s="31">
        <v>0</v>
      </c>
      <c r="I100" s="31">
        <v>0</v>
      </c>
      <c r="J100" s="82"/>
      <c r="K100" s="85"/>
      <c r="L100" s="2"/>
      <c r="M100" s="2"/>
      <c r="N100" s="2"/>
    </row>
    <row r="101" spans="1:14" ht="409.6" customHeight="1" x14ac:dyDescent="0.25">
      <c r="A101" s="98"/>
      <c r="B101" s="27" t="s">
        <v>11</v>
      </c>
      <c r="C101" s="76"/>
      <c r="D101" s="31">
        <v>0</v>
      </c>
      <c r="E101" s="31">
        <v>0</v>
      </c>
      <c r="F101" s="31">
        <v>0</v>
      </c>
      <c r="G101" s="72"/>
      <c r="H101" s="31">
        <v>0</v>
      </c>
      <c r="I101" s="31">
        <v>0</v>
      </c>
      <c r="J101" s="83"/>
      <c r="K101" s="86"/>
      <c r="L101" s="2"/>
      <c r="M101" s="2"/>
      <c r="N101" s="2"/>
    </row>
    <row r="102" spans="1:14" x14ac:dyDescent="0.25">
      <c r="A102" s="80" t="s">
        <v>83</v>
      </c>
      <c r="B102" s="52" t="s">
        <v>7</v>
      </c>
      <c r="C102" s="74" t="s">
        <v>84</v>
      </c>
      <c r="D102" s="30">
        <v>0</v>
      </c>
      <c r="E102" s="30">
        <v>0</v>
      </c>
      <c r="F102" s="30">
        <v>0</v>
      </c>
      <c r="G102" s="72"/>
      <c r="H102" s="30">
        <v>0</v>
      </c>
      <c r="I102" s="30">
        <v>0</v>
      </c>
      <c r="J102" s="81" t="s">
        <v>12</v>
      </c>
      <c r="K102" s="84" t="s">
        <v>131</v>
      </c>
      <c r="L102" s="2"/>
      <c r="M102" s="2"/>
      <c r="N102" s="2"/>
    </row>
    <row r="103" spans="1:14" ht="72.75" customHeight="1" x14ac:dyDescent="0.25">
      <c r="A103" s="80"/>
      <c r="B103" s="27" t="s">
        <v>8</v>
      </c>
      <c r="C103" s="75"/>
      <c r="D103" s="30">
        <v>0</v>
      </c>
      <c r="E103" s="30">
        <v>0</v>
      </c>
      <c r="F103" s="30">
        <v>0</v>
      </c>
      <c r="G103" s="72"/>
      <c r="H103" s="30">
        <v>0</v>
      </c>
      <c r="I103" s="30">
        <v>0</v>
      </c>
      <c r="J103" s="82"/>
      <c r="K103" s="85"/>
      <c r="L103" s="2"/>
      <c r="M103" s="2"/>
      <c r="N103" s="2"/>
    </row>
    <row r="104" spans="1:14" ht="172.5" customHeight="1" x14ac:dyDescent="0.25">
      <c r="A104" s="80"/>
      <c r="B104" s="27" t="s">
        <v>11</v>
      </c>
      <c r="C104" s="76"/>
      <c r="D104" s="30">
        <v>0</v>
      </c>
      <c r="E104" s="30">
        <v>0</v>
      </c>
      <c r="F104" s="30">
        <v>0</v>
      </c>
      <c r="G104" s="72"/>
      <c r="H104" s="30">
        <v>0</v>
      </c>
      <c r="I104" s="30">
        <v>0</v>
      </c>
      <c r="J104" s="83"/>
      <c r="K104" s="86"/>
      <c r="L104" s="2"/>
      <c r="M104" s="2"/>
      <c r="N104" s="2"/>
    </row>
    <row r="105" spans="1:14" x14ac:dyDescent="0.25">
      <c r="A105" s="80" t="s">
        <v>85</v>
      </c>
      <c r="B105" s="52" t="s">
        <v>7</v>
      </c>
      <c r="C105" s="74" t="s">
        <v>44</v>
      </c>
      <c r="D105" s="26">
        <v>0</v>
      </c>
      <c r="E105" s="26">
        <v>0</v>
      </c>
      <c r="F105" s="26">
        <v>0</v>
      </c>
      <c r="G105" s="72"/>
      <c r="H105" s="30">
        <v>0</v>
      </c>
      <c r="I105" s="30">
        <v>0</v>
      </c>
      <c r="J105" s="81" t="s">
        <v>12</v>
      </c>
      <c r="K105" s="84" t="s">
        <v>166</v>
      </c>
      <c r="L105" s="2"/>
      <c r="M105" s="2"/>
      <c r="N105" s="2"/>
    </row>
    <row r="106" spans="1:14" ht="31.5" x14ac:dyDescent="0.25">
      <c r="A106" s="80"/>
      <c r="B106" s="27" t="s">
        <v>8</v>
      </c>
      <c r="C106" s="75"/>
      <c r="D106" s="26">
        <v>0</v>
      </c>
      <c r="E106" s="26">
        <v>0</v>
      </c>
      <c r="F106" s="26">
        <v>0</v>
      </c>
      <c r="G106" s="72"/>
      <c r="H106" s="30">
        <v>0</v>
      </c>
      <c r="I106" s="30">
        <v>0</v>
      </c>
      <c r="J106" s="82"/>
      <c r="K106" s="85"/>
      <c r="L106" s="2"/>
      <c r="M106" s="2"/>
      <c r="N106" s="2"/>
    </row>
    <row r="107" spans="1:14" ht="168" customHeight="1" x14ac:dyDescent="0.25">
      <c r="A107" s="80"/>
      <c r="B107" s="27" t="s">
        <v>11</v>
      </c>
      <c r="C107" s="76"/>
      <c r="D107" s="26">
        <v>0</v>
      </c>
      <c r="E107" s="26">
        <v>0</v>
      </c>
      <c r="F107" s="26">
        <v>0</v>
      </c>
      <c r="G107" s="72"/>
      <c r="H107" s="30">
        <v>0</v>
      </c>
      <c r="I107" s="30">
        <v>0</v>
      </c>
      <c r="J107" s="83"/>
      <c r="K107" s="86"/>
      <c r="L107" s="2"/>
      <c r="M107" s="2"/>
      <c r="N107" s="2"/>
    </row>
    <row r="108" spans="1:14" x14ac:dyDescent="0.25">
      <c r="A108" s="80" t="s">
        <v>86</v>
      </c>
      <c r="B108" s="52" t="s">
        <v>7</v>
      </c>
      <c r="C108" s="74" t="s">
        <v>41</v>
      </c>
      <c r="D108" s="30">
        <v>0</v>
      </c>
      <c r="E108" s="30">
        <v>0</v>
      </c>
      <c r="F108" s="30">
        <v>0</v>
      </c>
      <c r="G108" s="72"/>
      <c r="H108" s="30">
        <v>0</v>
      </c>
      <c r="I108" s="30">
        <v>0</v>
      </c>
      <c r="J108" s="81" t="s">
        <v>12</v>
      </c>
      <c r="K108" s="84" t="s">
        <v>167</v>
      </c>
      <c r="L108" s="2"/>
      <c r="M108" s="2"/>
      <c r="N108" s="2"/>
    </row>
    <row r="109" spans="1:14" ht="58.5" customHeight="1" x14ac:dyDescent="0.25">
      <c r="A109" s="80"/>
      <c r="B109" s="27" t="s">
        <v>18</v>
      </c>
      <c r="C109" s="75"/>
      <c r="D109" s="30">
        <v>0</v>
      </c>
      <c r="E109" s="30">
        <v>0</v>
      </c>
      <c r="F109" s="30">
        <v>0</v>
      </c>
      <c r="G109" s="72"/>
      <c r="H109" s="30">
        <v>0</v>
      </c>
      <c r="I109" s="30">
        <v>0</v>
      </c>
      <c r="J109" s="82"/>
      <c r="K109" s="85"/>
      <c r="L109" s="2"/>
      <c r="M109" s="2"/>
      <c r="N109" s="2"/>
    </row>
    <row r="110" spans="1:14" ht="206.25" customHeight="1" x14ac:dyDescent="0.25">
      <c r="A110" s="80"/>
      <c r="B110" s="27" t="s">
        <v>11</v>
      </c>
      <c r="C110" s="76"/>
      <c r="D110" s="30">
        <v>0</v>
      </c>
      <c r="E110" s="30">
        <v>0</v>
      </c>
      <c r="F110" s="30">
        <v>0</v>
      </c>
      <c r="G110" s="72"/>
      <c r="H110" s="30">
        <v>0</v>
      </c>
      <c r="I110" s="30">
        <v>0</v>
      </c>
      <c r="J110" s="83"/>
      <c r="K110" s="86"/>
      <c r="L110" s="2"/>
      <c r="M110" s="2"/>
      <c r="N110" s="2"/>
    </row>
    <row r="111" spans="1:14" x14ac:dyDescent="0.25">
      <c r="A111" s="80" t="s">
        <v>87</v>
      </c>
      <c r="B111" s="52" t="s">
        <v>7</v>
      </c>
      <c r="C111" s="74" t="s">
        <v>48</v>
      </c>
      <c r="D111" s="30">
        <v>0</v>
      </c>
      <c r="E111" s="30">
        <v>0</v>
      </c>
      <c r="F111" s="30">
        <v>0</v>
      </c>
      <c r="G111" s="72"/>
      <c r="H111" s="30">
        <v>0</v>
      </c>
      <c r="I111" s="30">
        <v>0</v>
      </c>
      <c r="J111" s="81" t="s">
        <v>12</v>
      </c>
      <c r="K111" s="84" t="s">
        <v>168</v>
      </c>
      <c r="L111" s="2"/>
      <c r="M111" s="2"/>
      <c r="N111" s="2"/>
    </row>
    <row r="112" spans="1:14" ht="31.5" x14ac:dyDescent="0.25">
      <c r="A112" s="80"/>
      <c r="B112" s="27" t="s">
        <v>8</v>
      </c>
      <c r="C112" s="75"/>
      <c r="D112" s="30">
        <v>0</v>
      </c>
      <c r="E112" s="30">
        <v>0</v>
      </c>
      <c r="F112" s="30">
        <v>0</v>
      </c>
      <c r="G112" s="72"/>
      <c r="H112" s="30">
        <v>0</v>
      </c>
      <c r="I112" s="30">
        <v>0</v>
      </c>
      <c r="J112" s="82"/>
      <c r="K112" s="85"/>
      <c r="L112" s="2"/>
      <c r="M112" s="2"/>
      <c r="N112" s="2"/>
    </row>
    <row r="113" spans="1:14" x14ac:dyDescent="0.25">
      <c r="A113" s="80"/>
      <c r="B113" s="27" t="s">
        <v>11</v>
      </c>
      <c r="C113" s="76"/>
      <c r="D113" s="30">
        <v>0</v>
      </c>
      <c r="E113" s="30">
        <v>0</v>
      </c>
      <c r="F113" s="30">
        <v>0</v>
      </c>
      <c r="G113" s="72"/>
      <c r="H113" s="30">
        <v>0</v>
      </c>
      <c r="I113" s="30">
        <v>0</v>
      </c>
      <c r="J113" s="83"/>
      <c r="K113" s="86"/>
      <c r="L113" s="2"/>
      <c r="M113" s="2"/>
      <c r="N113" s="2"/>
    </row>
    <row r="114" spans="1:14" ht="24.75" customHeight="1" x14ac:dyDescent="0.25">
      <c r="A114" s="80" t="s">
        <v>88</v>
      </c>
      <c r="B114" s="52" t="s">
        <v>7</v>
      </c>
      <c r="C114" s="74" t="s">
        <v>44</v>
      </c>
      <c r="D114" s="30">
        <v>0</v>
      </c>
      <c r="E114" s="30">
        <v>0</v>
      </c>
      <c r="F114" s="30">
        <v>0</v>
      </c>
      <c r="G114" s="72"/>
      <c r="H114" s="30">
        <v>0</v>
      </c>
      <c r="I114" s="30">
        <v>0</v>
      </c>
      <c r="J114" s="81" t="s">
        <v>12</v>
      </c>
      <c r="K114" s="84" t="s">
        <v>169</v>
      </c>
      <c r="L114" s="2"/>
      <c r="M114" s="2"/>
      <c r="N114" s="2"/>
    </row>
    <row r="115" spans="1:14" ht="31.5" x14ac:dyDescent="0.25">
      <c r="A115" s="80"/>
      <c r="B115" s="27" t="s">
        <v>8</v>
      </c>
      <c r="C115" s="75"/>
      <c r="D115" s="30">
        <v>0</v>
      </c>
      <c r="E115" s="30">
        <v>0</v>
      </c>
      <c r="F115" s="30">
        <v>0</v>
      </c>
      <c r="G115" s="72"/>
      <c r="H115" s="30">
        <v>0</v>
      </c>
      <c r="I115" s="30">
        <v>0</v>
      </c>
      <c r="J115" s="82"/>
      <c r="K115" s="85"/>
      <c r="L115" s="2"/>
      <c r="M115" s="2"/>
      <c r="N115" s="2"/>
    </row>
    <row r="116" spans="1:14" ht="15.75" customHeight="1" x14ac:dyDescent="0.25">
      <c r="A116" s="80"/>
      <c r="B116" s="27" t="s">
        <v>11</v>
      </c>
      <c r="C116" s="76"/>
      <c r="D116" s="30">
        <v>0</v>
      </c>
      <c r="E116" s="30">
        <v>0</v>
      </c>
      <c r="F116" s="30">
        <v>0</v>
      </c>
      <c r="G116" s="72"/>
      <c r="H116" s="30">
        <v>0</v>
      </c>
      <c r="I116" s="30">
        <v>0</v>
      </c>
      <c r="J116" s="83"/>
      <c r="K116" s="86"/>
      <c r="L116" s="2"/>
      <c r="M116" s="2"/>
      <c r="N116" s="2"/>
    </row>
    <row r="117" spans="1:14" x14ac:dyDescent="0.25">
      <c r="A117" s="80" t="s">
        <v>89</v>
      </c>
      <c r="B117" s="52" t="s">
        <v>7</v>
      </c>
      <c r="C117" s="74" t="s">
        <v>48</v>
      </c>
      <c r="D117" s="30">
        <v>0</v>
      </c>
      <c r="E117" s="30">
        <v>0</v>
      </c>
      <c r="F117" s="30">
        <v>0</v>
      </c>
      <c r="G117" s="72"/>
      <c r="H117" s="30">
        <v>0</v>
      </c>
      <c r="I117" s="30">
        <v>0</v>
      </c>
      <c r="J117" s="81" t="s">
        <v>12</v>
      </c>
      <c r="K117" s="84" t="s">
        <v>170</v>
      </c>
      <c r="L117" s="2"/>
      <c r="M117" s="2"/>
      <c r="N117" s="2"/>
    </row>
    <row r="118" spans="1:14" ht="31.5" x14ac:dyDescent="0.25">
      <c r="A118" s="80"/>
      <c r="B118" s="27" t="s">
        <v>8</v>
      </c>
      <c r="C118" s="75"/>
      <c r="D118" s="30">
        <v>0</v>
      </c>
      <c r="E118" s="30">
        <v>0</v>
      </c>
      <c r="F118" s="30">
        <v>0</v>
      </c>
      <c r="G118" s="72"/>
      <c r="H118" s="30">
        <v>0</v>
      </c>
      <c r="I118" s="30">
        <v>0</v>
      </c>
      <c r="J118" s="82"/>
      <c r="K118" s="85"/>
      <c r="L118" s="2"/>
      <c r="M118" s="2"/>
      <c r="N118" s="2"/>
    </row>
    <row r="119" spans="1:14" ht="179.25" customHeight="1" x14ac:dyDescent="0.25">
      <c r="A119" s="80"/>
      <c r="B119" s="27" t="s">
        <v>11</v>
      </c>
      <c r="C119" s="76"/>
      <c r="D119" s="30">
        <v>0</v>
      </c>
      <c r="E119" s="30">
        <v>0</v>
      </c>
      <c r="F119" s="30">
        <v>0</v>
      </c>
      <c r="G119" s="72"/>
      <c r="H119" s="30">
        <v>0</v>
      </c>
      <c r="I119" s="30">
        <v>0</v>
      </c>
      <c r="J119" s="83"/>
      <c r="K119" s="86"/>
      <c r="L119" s="2"/>
      <c r="M119" s="2"/>
      <c r="N119" s="2"/>
    </row>
    <row r="120" spans="1:14" ht="70.5" customHeight="1" x14ac:dyDescent="0.25">
      <c r="A120" s="80" t="s">
        <v>14</v>
      </c>
      <c r="B120" s="52" t="s">
        <v>7</v>
      </c>
      <c r="C120" s="74" t="s">
        <v>19</v>
      </c>
      <c r="D120" s="31">
        <v>0</v>
      </c>
      <c r="E120" s="31">
        <v>0</v>
      </c>
      <c r="F120" s="31">
        <v>0</v>
      </c>
      <c r="G120" s="72"/>
      <c r="H120" s="31">
        <v>0</v>
      </c>
      <c r="I120" s="31">
        <v>0</v>
      </c>
      <c r="J120" s="81" t="s">
        <v>12</v>
      </c>
      <c r="K120" s="84" t="s">
        <v>171</v>
      </c>
      <c r="L120" s="2"/>
      <c r="M120" s="2"/>
      <c r="N120" s="2"/>
    </row>
    <row r="121" spans="1:14" ht="31.5" x14ac:dyDescent="0.25">
      <c r="A121" s="80"/>
      <c r="B121" s="27" t="s">
        <v>8</v>
      </c>
      <c r="C121" s="75"/>
      <c r="D121" s="31">
        <v>0</v>
      </c>
      <c r="E121" s="31">
        <v>0</v>
      </c>
      <c r="F121" s="31">
        <v>0</v>
      </c>
      <c r="G121" s="72"/>
      <c r="H121" s="31">
        <v>0</v>
      </c>
      <c r="I121" s="31">
        <v>0</v>
      </c>
      <c r="J121" s="82"/>
      <c r="K121" s="85"/>
      <c r="L121" s="2"/>
      <c r="M121" s="2"/>
      <c r="N121" s="2"/>
    </row>
    <row r="122" spans="1:14" ht="223.5" customHeight="1" x14ac:dyDescent="0.25">
      <c r="A122" s="80"/>
      <c r="B122" s="27" t="s">
        <v>11</v>
      </c>
      <c r="C122" s="76"/>
      <c r="D122" s="31">
        <v>0</v>
      </c>
      <c r="E122" s="31">
        <v>0</v>
      </c>
      <c r="F122" s="31">
        <v>0</v>
      </c>
      <c r="G122" s="72"/>
      <c r="H122" s="31">
        <v>0</v>
      </c>
      <c r="I122" s="31">
        <v>0</v>
      </c>
      <c r="J122" s="83"/>
      <c r="K122" s="86"/>
      <c r="L122" s="2"/>
      <c r="M122" s="2"/>
      <c r="N122" s="2"/>
    </row>
    <row r="123" spans="1:14" x14ac:dyDescent="0.25">
      <c r="A123" s="80" t="s">
        <v>90</v>
      </c>
      <c r="B123" s="52" t="s">
        <v>7</v>
      </c>
      <c r="C123" s="74" t="s">
        <v>49</v>
      </c>
      <c r="D123" s="30">
        <v>0</v>
      </c>
      <c r="E123" s="30">
        <v>0</v>
      </c>
      <c r="F123" s="30">
        <v>0</v>
      </c>
      <c r="G123" s="72"/>
      <c r="H123" s="30">
        <v>0</v>
      </c>
      <c r="I123" s="30">
        <v>0</v>
      </c>
      <c r="J123" s="81" t="s">
        <v>12</v>
      </c>
      <c r="K123" s="81" t="s">
        <v>12</v>
      </c>
      <c r="L123" s="2"/>
      <c r="M123" s="2"/>
      <c r="N123" s="2"/>
    </row>
    <row r="124" spans="1:14" ht="31.5" x14ac:dyDescent="0.25">
      <c r="A124" s="80"/>
      <c r="B124" s="27" t="s">
        <v>8</v>
      </c>
      <c r="C124" s="75"/>
      <c r="D124" s="30">
        <v>0</v>
      </c>
      <c r="E124" s="30">
        <v>0</v>
      </c>
      <c r="F124" s="30">
        <v>0</v>
      </c>
      <c r="G124" s="72"/>
      <c r="H124" s="30">
        <v>0</v>
      </c>
      <c r="I124" s="30">
        <v>0</v>
      </c>
      <c r="J124" s="82"/>
      <c r="K124" s="82"/>
      <c r="L124" s="2"/>
      <c r="M124" s="2"/>
      <c r="N124" s="2"/>
    </row>
    <row r="125" spans="1:14" x14ac:dyDescent="0.25">
      <c r="A125" s="80"/>
      <c r="B125" s="27" t="s">
        <v>11</v>
      </c>
      <c r="C125" s="76"/>
      <c r="D125" s="30">
        <v>0</v>
      </c>
      <c r="E125" s="30">
        <v>0</v>
      </c>
      <c r="F125" s="30">
        <v>0</v>
      </c>
      <c r="G125" s="72"/>
      <c r="H125" s="30">
        <v>0</v>
      </c>
      <c r="I125" s="30">
        <v>0</v>
      </c>
      <c r="J125" s="83"/>
      <c r="K125" s="83"/>
      <c r="L125" s="2"/>
      <c r="M125" s="2"/>
      <c r="N125" s="2"/>
    </row>
    <row r="126" spans="1:14" ht="18" x14ac:dyDescent="0.25">
      <c r="A126" s="80" t="s">
        <v>30</v>
      </c>
      <c r="B126" s="52" t="s">
        <v>7</v>
      </c>
      <c r="C126" s="74" t="s">
        <v>19</v>
      </c>
      <c r="D126" s="33">
        <v>0</v>
      </c>
      <c r="E126" s="33">
        <v>0</v>
      </c>
      <c r="F126" s="33">
        <v>0</v>
      </c>
      <c r="G126" s="72"/>
      <c r="H126" s="33">
        <v>0</v>
      </c>
      <c r="I126" s="33">
        <v>0</v>
      </c>
      <c r="J126" s="81" t="s">
        <v>12</v>
      </c>
      <c r="K126" s="81" t="s">
        <v>12</v>
      </c>
      <c r="L126" s="2"/>
      <c r="M126" s="2"/>
      <c r="N126" s="2"/>
    </row>
    <row r="127" spans="1:14" ht="18" x14ac:dyDescent="0.25">
      <c r="A127" s="80"/>
      <c r="B127" s="27" t="s">
        <v>27</v>
      </c>
      <c r="C127" s="75"/>
      <c r="D127" s="33">
        <v>0</v>
      </c>
      <c r="E127" s="33">
        <v>0</v>
      </c>
      <c r="F127" s="33">
        <v>0</v>
      </c>
      <c r="G127" s="72"/>
      <c r="H127" s="33">
        <v>0</v>
      </c>
      <c r="I127" s="33">
        <v>0</v>
      </c>
      <c r="J127" s="82"/>
      <c r="K127" s="82"/>
      <c r="L127" s="2"/>
      <c r="M127" s="2"/>
      <c r="N127" s="2"/>
    </row>
    <row r="128" spans="1:14" ht="18" x14ac:dyDescent="0.25">
      <c r="A128" s="80"/>
      <c r="B128" s="27" t="s">
        <v>11</v>
      </c>
      <c r="C128" s="76"/>
      <c r="D128" s="33">
        <v>0</v>
      </c>
      <c r="E128" s="33">
        <v>0</v>
      </c>
      <c r="F128" s="33">
        <v>0</v>
      </c>
      <c r="G128" s="72"/>
      <c r="H128" s="33">
        <v>0</v>
      </c>
      <c r="I128" s="33">
        <v>0</v>
      </c>
      <c r="J128" s="83"/>
      <c r="K128" s="83"/>
      <c r="L128" s="2"/>
      <c r="M128" s="2"/>
      <c r="N128" s="2"/>
    </row>
    <row r="129" spans="1:14" x14ac:dyDescent="0.25">
      <c r="A129" s="80" t="s">
        <v>15</v>
      </c>
      <c r="B129" s="52" t="s">
        <v>7</v>
      </c>
      <c r="C129" s="74" t="s">
        <v>50</v>
      </c>
      <c r="D129" s="30">
        <v>0</v>
      </c>
      <c r="E129" s="30">
        <v>0</v>
      </c>
      <c r="F129" s="30">
        <v>0</v>
      </c>
      <c r="G129" s="72"/>
      <c r="H129" s="30">
        <v>0</v>
      </c>
      <c r="I129" s="30">
        <v>0</v>
      </c>
      <c r="J129" s="81" t="s">
        <v>12</v>
      </c>
      <c r="K129" s="81" t="s">
        <v>12</v>
      </c>
      <c r="L129" s="2"/>
      <c r="M129" s="2"/>
      <c r="N129" s="2"/>
    </row>
    <row r="130" spans="1:14" ht="31.5" x14ac:dyDescent="0.25">
      <c r="A130" s="80"/>
      <c r="B130" s="52" t="s">
        <v>8</v>
      </c>
      <c r="C130" s="75"/>
      <c r="D130" s="30">
        <v>0</v>
      </c>
      <c r="E130" s="30">
        <v>0</v>
      </c>
      <c r="F130" s="30">
        <v>0</v>
      </c>
      <c r="G130" s="72"/>
      <c r="H130" s="30">
        <v>0</v>
      </c>
      <c r="I130" s="30">
        <v>0</v>
      </c>
      <c r="J130" s="82"/>
      <c r="K130" s="82"/>
      <c r="L130" s="2"/>
      <c r="M130" s="2"/>
      <c r="N130" s="2"/>
    </row>
    <row r="131" spans="1:14" x14ac:dyDescent="0.25">
      <c r="A131" s="80"/>
      <c r="B131" s="52" t="s">
        <v>11</v>
      </c>
      <c r="C131" s="76"/>
      <c r="D131" s="30">
        <v>0</v>
      </c>
      <c r="E131" s="30">
        <v>0</v>
      </c>
      <c r="F131" s="30">
        <v>0</v>
      </c>
      <c r="G131" s="72"/>
      <c r="H131" s="30">
        <v>0</v>
      </c>
      <c r="I131" s="30">
        <v>0</v>
      </c>
      <c r="J131" s="83"/>
      <c r="K131" s="83"/>
      <c r="L131" s="2"/>
      <c r="M131" s="2"/>
      <c r="N131" s="2"/>
    </row>
    <row r="132" spans="1:14" x14ac:dyDescent="0.25">
      <c r="A132" s="80" t="s">
        <v>31</v>
      </c>
      <c r="B132" s="52" t="s">
        <v>7</v>
      </c>
      <c r="C132" s="74" t="s">
        <v>19</v>
      </c>
      <c r="D132" s="30">
        <v>0</v>
      </c>
      <c r="E132" s="30">
        <v>0</v>
      </c>
      <c r="F132" s="30">
        <v>0</v>
      </c>
      <c r="G132" s="72"/>
      <c r="H132" s="30">
        <v>0</v>
      </c>
      <c r="I132" s="30">
        <v>0</v>
      </c>
      <c r="J132" s="81" t="s">
        <v>12</v>
      </c>
      <c r="K132" s="81" t="s">
        <v>12</v>
      </c>
      <c r="L132" s="2"/>
      <c r="M132" s="2"/>
      <c r="N132" s="2"/>
    </row>
    <row r="133" spans="1:14" ht="31.5" x14ac:dyDescent="0.25">
      <c r="A133" s="80"/>
      <c r="B133" s="27" t="s">
        <v>8</v>
      </c>
      <c r="C133" s="75"/>
      <c r="D133" s="30">
        <v>0</v>
      </c>
      <c r="E133" s="30">
        <v>0</v>
      </c>
      <c r="F133" s="30">
        <v>0</v>
      </c>
      <c r="G133" s="72"/>
      <c r="H133" s="30">
        <v>0</v>
      </c>
      <c r="I133" s="30">
        <v>0</v>
      </c>
      <c r="J133" s="82"/>
      <c r="K133" s="82"/>
      <c r="L133" s="2"/>
      <c r="M133" s="2"/>
      <c r="N133" s="2"/>
    </row>
    <row r="134" spans="1:14" x14ac:dyDescent="0.25">
      <c r="A134" s="80"/>
      <c r="B134" s="27" t="s">
        <v>11</v>
      </c>
      <c r="C134" s="76"/>
      <c r="D134" s="30">
        <v>0</v>
      </c>
      <c r="E134" s="30">
        <v>0</v>
      </c>
      <c r="F134" s="30">
        <v>0</v>
      </c>
      <c r="G134" s="72"/>
      <c r="H134" s="30">
        <v>0</v>
      </c>
      <c r="I134" s="30">
        <v>0</v>
      </c>
      <c r="J134" s="83"/>
      <c r="K134" s="83"/>
      <c r="L134" s="2"/>
      <c r="M134" s="2"/>
      <c r="N134" s="2"/>
    </row>
    <row r="135" spans="1:14" x14ac:dyDescent="0.25">
      <c r="A135" s="84" t="s">
        <v>32</v>
      </c>
      <c r="B135" s="52" t="s">
        <v>7</v>
      </c>
      <c r="C135" s="74" t="s">
        <v>19</v>
      </c>
      <c r="D135" s="30">
        <v>0</v>
      </c>
      <c r="E135" s="30">
        <v>0</v>
      </c>
      <c r="F135" s="30">
        <v>0</v>
      </c>
      <c r="G135" s="72"/>
      <c r="H135" s="30">
        <v>0</v>
      </c>
      <c r="I135" s="30">
        <v>0</v>
      </c>
      <c r="J135" s="81" t="s">
        <v>12</v>
      </c>
      <c r="K135" s="81" t="s">
        <v>12</v>
      </c>
      <c r="L135" s="2"/>
      <c r="M135" s="2"/>
      <c r="N135" s="2"/>
    </row>
    <row r="136" spans="1:14" ht="31.5" x14ac:dyDescent="0.25">
      <c r="A136" s="85"/>
      <c r="B136" s="27" t="s">
        <v>8</v>
      </c>
      <c r="C136" s="75"/>
      <c r="D136" s="30">
        <v>0</v>
      </c>
      <c r="E136" s="30">
        <v>0</v>
      </c>
      <c r="F136" s="30">
        <v>0</v>
      </c>
      <c r="G136" s="72"/>
      <c r="H136" s="30">
        <v>0</v>
      </c>
      <c r="I136" s="30">
        <v>0</v>
      </c>
      <c r="J136" s="82"/>
      <c r="K136" s="82"/>
      <c r="L136" s="2"/>
      <c r="M136" s="2"/>
      <c r="N136" s="2"/>
    </row>
    <row r="137" spans="1:14" x14ac:dyDescent="0.25">
      <c r="A137" s="86"/>
      <c r="B137" s="27" t="s">
        <v>11</v>
      </c>
      <c r="C137" s="76"/>
      <c r="D137" s="30">
        <v>0</v>
      </c>
      <c r="E137" s="30">
        <v>0</v>
      </c>
      <c r="F137" s="30">
        <v>0</v>
      </c>
      <c r="G137" s="72"/>
      <c r="H137" s="30">
        <v>0</v>
      </c>
      <c r="I137" s="30">
        <v>0</v>
      </c>
      <c r="J137" s="83"/>
      <c r="K137" s="83"/>
      <c r="L137" s="2"/>
      <c r="M137" s="2"/>
      <c r="N137" s="2"/>
    </row>
    <row r="138" spans="1:14" x14ac:dyDescent="0.25">
      <c r="A138" s="84" t="s">
        <v>33</v>
      </c>
      <c r="B138" s="52" t="s">
        <v>7</v>
      </c>
      <c r="C138" s="74" t="s">
        <v>19</v>
      </c>
      <c r="D138" s="30">
        <v>0</v>
      </c>
      <c r="E138" s="30">
        <v>0</v>
      </c>
      <c r="F138" s="30">
        <v>0</v>
      </c>
      <c r="G138" s="72"/>
      <c r="H138" s="30">
        <v>0</v>
      </c>
      <c r="I138" s="30">
        <v>0</v>
      </c>
      <c r="J138" s="81" t="s">
        <v>12</v>
      </c>
      <c r="K138" s="81" t="s">
        <v>12</v>
      </c>
      <c r="L138" s="2"/>
      <c r="M138" s="2"/>
      <c r="N138" s="2"/>
    </row>
    <row r="139" spans="1:14" ht="31.5" x14ac:dyDescent="0.25">
      <c r="A139" s="85"/>
      <c r="B139" s="27" t="s">
        <v>8</v>
      </c>
      <c r="C139" s="75"/>
      <c r="D139" s="30">
        <v>0</v>
      </c>
      <c r="E139" s="30">
        <v>0</v>
      </c>
      <c r="F139" s="30">
        <v>0</v>
      </c>
      <c r="G139" s="72"/>
      <c r="H139" s="30">
        <v>0</v>
      </c>
      <c r="I139" s="30">
        <v>0</v>
      </c>
      <c r="J139" s="82"/>
      <c r="K139" s="82"/>
      <c r="L139" s="2"/>
      <c r="M139" s="2"/>
      <c r="N139" s="2"/>
    </row>
    <row r="140" spans="1:14" x14ac:dyDescent="0.25">
      <c r="A140" s="86"/>
      <c r="B140" s="27" t="s">
        <v>11</v>
      </c>
      <c r="C140" s="76"/>
      <c r="D140" s="30">
        <v>0</v>
      </c>
      <c r="E140" s="30">
        <v>0</v>
      </c>
      <c r="F140" s="30">
        <v>0</v>
      </c>
      <c r="G140" s="72"/>
      <c r="H140" s="30">
        <v>0</v>
      </c>
      <c r="I140" s="30">
        <v>0</v>
      </c>
      <c r="J140" s="83"/>
      <c r="K140" s="83"/>
      <c r="L140" s="2"/>
      <c r="M140" s="2"/>
      <c r="N140" s="2"/>
    </row>
    <row r="141" spans="1:14" x14ac:dyDescent="0.25">
      <c r="A141" s="84" t="s">
        <v>34</v>
      </c>
      <c r="B141" s="52" t="s">
        <v>7</v>
      </c>
      <c r="C141" s="74" t="s">
        <v>19</v>
      </c>
      <c r="D141" s="30">
        <v>0</v>
      </c>
      <c r="E141" s="30">
        <v>0</v>
      </c>
      <c r="F141" s="30">
        <v>0</v>
      </c>
      <c r="G141" s="72"/>
      <c r="H141" s="30">
        <v>0</v>
      </c>
      <c r="I141" s="30">
        <v>0</v>
      </c>
      <c r="J141" s="81" t="s">
        <v>12</v>
      </c>
      <c r="K141" s="81" t="s">
        <v>12</v>
      </c>
      <c r="L141" s="2"/>
      <c r="M141" s="2"/>
      <c r="N141" s="2"/>
    </row>
    <row r="142" spans="1:14" ht="31.5" x14ac:dyDescent="0.25">
      <c r="A142" s="85"/>
      <c r="B142" s="27" t="s">
        <v>8</v>
      </c>
      <c r="C142" s="75"/>
      <c r="D142" s="30">
        <v>0</v>
      </c>
      <c r="E142" s="30">
        <v>0</v>
      </c>
      <c r="F142" s="30">
        <v>0</v>
      </c>
      <c r="G142" s="72"/>
      <c r="H142" s="30">
        <v>0</v>
      </c>
      <c r="I142" s="30">
        <v>0</v>
      </c>
      <c r="J142" s="82"/>
      <c r="K142" s="82"/>
      <c r="L142" s="2"/>
      <c r="M142" s="2"/>
      <c r="N142" s="2"/>
    </row>
    <row r="143" spans="1:14" x14ac:dyDescent="0.25">
      <c r="A143" s="86"/>
      <c r="B143" s="27" t="s">
        <v>11</v>
      </c>
      <c r="C143" s="76"/>
      <c r="D143" s="30">
        <v>0</v>
      </c>
      <c r="E143" s="30">
        <v>0</v>
      </c>
      <c r="F143" s="30">
        <v>0</v>
      </c>
      <c r="G143" s="72"/>
      <c r="H143" s="30">
        <v>0</v>
      </c>
      <c r="I143" s="30">
        <v>0</v>
      </c>
      <c r="J143" s="83"/>
      <c r="K143" s="83"/>
      <c r="L143" s="2"/>
      <c r="M143" s="2"/>
      <c r="N143" s="2"/>
    </row>
    <row r="144" spans="1:14" x14ac:dyDescent="0.25">
      <c r="A144" s="84" t="s">
        <v>35</v>
      </c>
      <c r="B144" s="52" t="s">
        <v>7</v>
      </c>
      <c r="C144" s="74" t="s">
        <v>19</v>
      </c>
      <c r="D144" s="30">
        <v>0</v>
      </c>
      <c r="E144" s="30">
        <v>0</v>
      </c>
      <c r="F144" s="30">
        <v>0</v>
      </c>
      <c r="G144" s="72"/>
      <c r="H144" s="30">
        <v>0</v>
      </c>
      <c r="I144" s="30">
        <v>0</v>
      </c>
      <c r="J144" s="81" t="s">
        <v>12</v>
      </c>
      <c r="K144" s="81" t="s">
        <v>12</v>
      </c>
      <c r="L144" s="2"/>
      <c r="M144" s="2"/>
      <c r="N144" s="2"/>
    </row>
    <row r="145" spans="1:14" ht="31.5" x14ac:dyDescent="0.25">
      <c r="A145" s="85"/>
      <c r="B145" s="27" t="s">
        <v>8</v>
      </c>
      <c r="C145" s="75"/>
      <c r="D145" s="30">
        <v>0</v>
      </c>
      <c r="E145" s="30">
        <v>0</v>
      </c>
      <c r="F145" s="30">
        <v>0</v>
      </c>
      <c r="G145" s="72"/>
      <c r="H145" s="30">
        <v>0</v>
      </c>
      <c r="I145" s="30">
        <v>0</v>
      </c>
      <c r="J145" s="82"/>
      <c r="K145" s="82"/>
      <c r="L145" s="2"/>
      <c r="M145" s="2"/>
      <c r="N145" s="2"/>
    </row>
    <row r="146" spans="1:14" x14ac:dyDescent="0.25">
      <c r="A146" s="86"/>
      <c r="B146" s="27" t="s">
        <v>11</v>
      </c>
      <c r="C146" s="76"/>
      <c r="D146" s="30">
        <v>0</v>
      </c>
      <c r="E146" s="30">
        <v>0</v>
      </c>
      <c r="F146" s="30">
        <v>0</v>
      </c>
      <c r="G146" s="72"/>
      <c r="H146" s="30">
        <v>0</v>
      </c>
      <c r="I146" s="30">
        <v>0</v>
      </c>
      <c r="J146" s="83"/>
      <c r="K146" s="83"/>
      <c r="L146" s="2"/>
      <c r="M146" s="2"/>
      <c r="N146" s="2"/>
    </row>
    <row r="147" spans="1:14" x14ac:dyDescent="0.25">
      <c r="A147" s="80" t="s">
        <v>16</v>
      </c>
      <c r="B147" s="52" t="s">
        <v>7</v>
      </c>
      <c r="C147" s="74" t="s">
        <v>91</v>
      </c>
      <c r="D147" s="30">
        <v>0</v>
      </c>
      <c r="E147" s="30">
        <v>0</v>
      </c>
      <c r="F147" s="30">
        <v>0</v>
      </c>
      <c r="G147" s="72"/>
      <c r="H147" s="30">
        <v>0</v>
      </c>
      <c r="I147" s="30">
        <v>0</v>
      </c>
      <c r="J147" s="81" t="s">
        <v>12</v>
      </c>
      <c r="K147" s="84" t="s">
        <v>132</v>
      </c>
      <c r="L147" s="2"/>
      <c r="M147" s="2"/>
      <c r="N147" s="2"/>
    </row>
    <row r="148" spans="1:14" ht="31.5" x14ac:dyDescent="0.25">
      <c r="A148" s="80"/>
      <c r="B148" s="27" t="s">
        <v>8</v>
      </c>
      <c r="C148" s="75"/>
      <c r="D148" s="30">
        <v>0</v>
      </c>
      <c r="E148" s="30">
        <v>0</v>
      </c>
      <c r="F148" s="30">
        <v>0</v>
      </c>
      <c r="G148" s="72"/>
      <c r="H148" s="30">
        <v>0</v>
      </c>
      <c r="I148" s="30">
        <v>0</v>
      </c>
      <c r="J148" s="82"/>
      <c r="K148" s="85"/>
      <c r="L148" s="2"/>
      <c r="M148" s="2"/>
      <c r="N148" s="2"/>
    </row>
    <row r="149" spans="1:14" ht="182.25" customHeight="1" x14ac:dyDescent="0.25">
      <c r="A149" s="80"/>
      <c r="B149" s="27" t="s">
        <v>11</v>
      </c>
      <c r="C149" s="76"/>
      <c r="D149" s="30">
        <v>0</v>
      </c>
      <c r="E149" s="30">
        <v>0</v>
      </c>
      <c r="F149" s="30">
        <v>0</v>
      </c>
      <c r="G149" s="72"/>
      <c r="H149" s="30">
        <v>0</v>
      </c>
      <c r="I149" s="30">
        <v>0</v>
      </c>
      <c r="J149" s="83"/>
      <c r="K149" s="86"/>
      <c r="L149" s="2"/>
      <c r="M149" s="2"/>
      <c r="N149" s="2"/>
    </row>
    <row r="150" spans="1:14" x14ac:dyDescent="0.25">
      <c r="A150" s="99" t="s">
        <v>92</v>
      </c>
      <c r="B150" s="51" t="s">
        <v>7</v>
      </c>
      <c r="C150" s="74" t="s">
        <v>51</v>
      </c>
      <c r="D150" s="30">
        <v>0</v>
      </c>
      <c r="E150" s="30">
        <v>0</v>
      </c>
      <c r="F150" s="30">
        <v>0</v>
      </c>
      <c r="G150" s="72"/>
      <c r="H150" s="30">
        <v>0</v>
      </c>
      <c r="I150" s="30">
        <v>0</v>
      </c>
      <c r="J150" s="81" t="s">
        <v>12</v>
      </c>
      <c r="K150" s="84" t="s">
        <v>172</v>
      </c>
      <c r="L150" s="2"/>
      <c r="M150" s="2"/>
      <c r="N150" s="2"/>
    </row>
    <row r="151" spans="1:14" ht="31.5" x14ac:dyDescent="0.25">
      <c r="A151" s="100"/>
      <c r="B151" s="27" t="s">
        <v>8</v>
      </c>
      <c r="C151" s="75"/>
      <c r="D151" s="30">
        <v>0</v>
      </c>
      <c r="E151" s="30">
        <v>0</v>
      </c>
      <c r="F151" s="30">
        <v>0</v>
      </c>
      <c r="G151" s="72"/>
      <c r="H151" s="30">
        <v>0</v>
      </c>
      <c r="I151" s="30">
        <v>0</v>
      </c>
      <c r="J151" s="82"/>
      <c r="K151" s="85"/>
      <c r="L151" s="2"/>
      <c r="M151" s="2"/>
      <c r="N151" s="2"/>
    </row>
    <row r="152" spans="1:14" ht="182.25" customHeight="1" x14ac:dyDescent="0.25">
      <c r="A152" s="101"/>
      <c r="B152" s="27" t="s">
        <v>11</v>
      </c>
      <c r="C152" s="76"/>
      <c r="D152" s="30">
        <v>0</v>
      </c>
      <c r="E152" s="30">
        <v>0</v>
      </c>
      <c r="F152" s="30">
        <v>0</v>
      </c>
      <c r="G152" s="72"/>
      <c r="H152" s="30">
        <v>0</v>
      </c>
      <c r="I152" s="30">
        <v>0</v>
      </c>
      <c r="J152" s="83"/>
      <c r="K152" s="86"/>
      <c r="L152" s="2"/>
      <c r="M152" s="2"/>
      <c r="N152" s="2"/>
    </row>
    <row r="153" spans="1:14" x14ac:dyDescent="0.25">
      <c r="A153" s="99" t="s">
        <v>93</v>
      </c>
      <c r="B153" s="52" t="s">
        <v>7</v>
      </c>
      <c r="C153" s="74" t="s">
        <v>48</v>
      </c>
      <c r="D153" s="30">
        <v>0</v>
      </c>
      <c r="E153" s="30">
        <v>0</v>
      </c>
      <c r="F153" s="30">
        <v>0</v>
      </c>
      <c r="G153" s="72"/>
      <c r="H153" s="30">
        <v>0</v>
      </c>
      <c r="I153" s="30">
        <v>0</v>
      </c>
      <c r="J153" s="81" t="s">
        <v>12</v>
      </c>
      <c r="K153" s="84" t="s">
        <v>173</v>
      </c>
      <c r="L153" s="2"/>
      <c r="M153" s="2"/>
      <c r="N153" s="2"/>
    </row>
    <row r="154" spans="1:14" ht="31.5" x14ac:dyDescent="0.25">
      <c r="A154" s="100"/>
      <c r="B154" s="27" t="s">
        <v>8</v>
      </c>
      <c r="C154" s="75"/>
      <c r="D154" s="30">
        <v>0</v>
      </c>
      <c r="E154" s="30">
        <v>0</v>
      </c>
      <c r="F154" s="30">
        <v>0</v>
      </c>
      <c r="G154" s="72"/>
      <c r="H154" s="30">
        <v>0</v>
      </c>
      <c r="I154" s="30">
        <v>0</v>
      </c>
      <c r="J154" s="82"/>
      <c r="K154" s="85"/>
      <c r="L154" s="2"/>
      <c r="M154" s="2"/>
      <c r="N154" s="2"/>
    </row>
    <row r="155" spans="1:14" ht="165.75" customHeight="1" x14ac:dyDescent="0.25">
      <c r="A155" s="101"/>
      <c r="B155" s="27" t="s">
        <v>11</v>
      </c>
      <c r="C155" s="76"/>
      <c r="D155" s="30">
        <v>0</v>
      </c>
      <c r="E155" s="30">
        <v>0</v>
      </c>
      <c r="F155" s="30">
        <v>0</v>
      </c>
      <c r="G155" s="72"/>
      <c r="H155" s="30">
        <v>0</v>
      </c>
      <c r="I155" s="30">
        <v>0</v>
      </c>
      <c r="J155" s="83"/>
      <c r="K155" s="86"/>
      <c r="L155" s="2"/>
      <c r="M155" s="2"/>
      <c r="N155" s="2"/>
    </row>
    <row r="156" spans="1:14" ht="22.5" customHeight="1" x14ac:dyDescent="0.25">
      <c r="A156" s="80" t="s">
        <v>59</v>
      </c>
      <c r="B156" s="52" t="s">
        <v>7</v>
      </c>
      <c r="C156" s="74" t="s">
        <v>48</v>
      </c>
      <c r="D156" s="30">
        <v>0</v>
      </c>
      <c r="E156" s="30">
        <v>0</v>
      </c>
      <c r="F156" s="30">
        <v>0</v>
      </c>
      <c r="G156" s="72"/>
      <c r="H156" s="30">
        <v>0</v>
      </c>
      <c r="I156" s="30">
        <v>0</v>
      </c>
      <c r="J156" s="81" t="s">
        <v>12</v>
      </c>
      <c r="K156" s="84" t="s">
        <v>174</v>
      </c>
      <c r="L156" s="2"/>
      <c r="M156" s="2"/>
      <c r="N156" s="2"/>
    </row>
    <row r="157" spans="1:14" ht="31.5" x14ac:dyDescent="0.25">
      <c r="A157" s="80"/>
      <c r="B157" s="27" t="s">
        <v>8</v>
      </c>
      <c r="C157" s="75"/>
      <c r="D157" s="30">
        <v>0</v>
      </c>
      <c r="E157" s="30">
        <v>0</v>
      </c>
      <c r="F157" s="30">
        <v>0</v>
      </c>
      <c r="G157" s="72"/>
      <c r="H157" s="30">
        <v>0</v>
      </c>
      <c r="I157" s="30">
        <v>0</v>
      </c>
      <c r="J157" s="82"/>
      <c r="K157" s="85"/>
      <c r="L157" s="2"/>
      <c r="M157" s="2"/>
      <c r="N157" s="2"/>
    </row>
    <row r="158" spans="1:14" ht="56.25" customHeight="1" x14ac:dyDescent="0.25">
      <c r="A158" s="80"/>
      <c r="B158" s="27" t="s">
        <v>11</v>
      </c>
      <c r="C158" s="76"/>
      <c r="D158" s="30">
        <v>0</v>
      </c>
      <c r="E158" s="30">
        <v>0</v>
      </c>
      <c r="F158" s="30">
        <v>0</v>
      </c>
      <c r="G158" s="72"/>
      <c r="H158" s="30">
        <v>0</v>
      </c>
      <c r="I158" s="30">
        <v>0</v>
      </c>
      <c r="J158" s="83"/>
      <c r="K158" s="86"/>
      <c r="L158" s="2"/>
      <c r="M158" s="2"/>
      <c r="N158" s="2"/>
    </row>
    <row r="159" spans="1:14" x14ac:dyDescent="0.25">
      <c r="A159" s="80" t="s">
        <v>94</v>
      </c>
      <c r="B159" s="52" t="s">
        <v>7</v>
      </c>
      <c r="C159" s="74" t="s">
        <v>48</v>
      </c>
      <c r="D159" s="30">
        <v>0</v>
      </c>
      <c r="E159" s="30">
        <v>0</v>
      </c>
      <c r="F159" s="30">
        <v>0</v>
      </c>
      <c r="G159" s="72"/>
      <c r="H159" s="30">
        <v>0</v>
      </c>
      <c r="I159" s="30">
        <v>0</v>
      </c>
      <c r="J159" s="81" t="s">
        <v>12</v>
      </c>
      <c r="K159" s="84" t="s">
        <v>175</v>
      </c>
      <c r="L159" s="2"/>
      <c r="M159" s="2"/>
      <c r="N159" s="2"/>
    </row>
    <row r="160" spans="1:14" ht="31.5" x14ac:dyDescent="0.25">
      <c r="A160" s="80"/>
      <c r="B160" s="27" t="s">
        <v>8</v>
      </c>
      <c r="C160" s="75"/>
      <c r="D160" s="30">
        <v>0</v>
      </c>
      <c r="E160" s="30">
        <v>0</v>
      </c>
      <c r="F160" s="30">
        <v>0</v>
      </c>
      <c r="G160" s="72"/>
      <c r="H160" s="30">
        <v>0</v>
      </c>
      <c r="I160" s="30">
        <v>0</v>
      </c>
      <c r="J160" s="82"/>
      <c r="K160" s="85"/>
      <c r="L160" s="2"/>
      <c r="M160" s="2"/>
      <c r="N160" s="2"/>
    </row>
    <row r="161" spans="1:14" ht="246.75" customHeight="1" x14ac:dyDescent="0.25">
      <c r="A161" s="80"/>
      <c r="B161" s="27" t="s">
        <v>11</v>
      </c>
      <c r="C161" s="76"/>
      <c r="D161" s="30">
        <v>0</v>
      </c>
      <c r="E161" s="30">
        <v>0</v>
      </c>
      <c r="F161" s="30">
        <v>0</v>
      </c>
      <c r="G161" s="72"/>
      <c r="H161" s="30">
        <v>0</v>
      </c>
      <c r="I161" s="30">
        <v>0</v>
      </c>
      <c r="J161" s="83"/>
      <c r="K161" s="86"/>
      <c r="L161" s="2"/>
      <c r="M161" s="2"/>
      <c r="N161" s="2"/>
    </row>
    <row r="162" spans="1:14" ht="18.75" customHeight="1" x14ac:dyDescent="0.25">
      <c r="A162" s="84" t="s">
        <v>36</v>
      </c>
      <c r="B162" s="52" t="s">
        <v>7</v>
      </c>
      <c r="C162" s="74" t="s">
        <v>48</v>
      </c>
      <c r="D162" s="30">
        <v>0</v>
      </c>
      <c r="E162" s="30">
        <v>0</v>
      </c>
      <c r="F162" s="30">
        <v>0</v>
      </c>
      <c r="G162" s="72"/>
      <c r="H162" s="30">
        <v>0</v>
      </c>
      <c r="I162" s="30">
        <v>0</v>
      </c>
      <c r="J162" s="81" t="s">
        <v>12</v>
      </c>
      <c r="K162" s="84" t="s">
        <v>176</v>
      </c>
      <c r="L162" s="2"/>
      <c r="M162" s="2"/>
      <c r="N162" s="2"/>
    </row>
    <row r="163" spans="1:14" ht="80.25" customHeight="1" x14ac:dyDescent="0.25">
      <c r="A163" s="85"/>
      <c r="B163" s="27" t="s">
        <v>8</v>
      </c>
      <c r="C163" s="75"/>
      <c r="D163" s="30">
        <v>0</v>
      </c>
      <c r="E163" s="30">
        <v>0</v>
      </c>
      <c r="F163" s="30">
        <v>0</v>
      </c>
      <c r="G163" s="72"/>
      <c r="H163" s="30">
        <v>0</v>
      </c>
      <c r="I163" s="30">
        <v>0</v>
      </c>
      <c r="J163" s="82"/>
      <c r="K163" s="85"/>
      <c r="L163" s="2"/>
      <c r="M163" s="2"/>
      <c r="N163" s="2"/>
    </row>
    <row r="164" spans="1:14" ht="30.75" customHeight="1" x14ac:dyDescent="0.25">
      <c r="A164" s="86"/>
      <c r="B164" s="27" t="s">
        <v>11</v>
      </c>
      <c r="C164" s="76"/>
      <c r="D164" s="30">
        <v>0</v>
      </c>
      <c r="E164" s="30">
        <v>0</v>
      </c>
      <c r="F164" s="30">
        <v>0</v>
      </c>
      <c r="G164" s="72"/>
      <c r="H164" s="30">
        <v>0</v>
      </c>
      <c r="I164" s="30">
        <v>0</v>
      </c>
      <c r="J164" s="83"/>
      <c r="K164" s="86"/>
      <c r="L164" s="2"/>
      <c r="M164" s="2"/>
      <c r="N164" s="2"/>
    </row>
    <row r="165" spans="1:14" ht="41.25" customHeight="1" x14ac:dyDescent="0.25">
      <c r="A165" s="80" t="s">
        <v>95</v>
      </c>
      <c r="B165" s="52" t="s">
        <v>7</v>
      </c>
      <c r="C165" s="74" t="s">
        <v>52</v>
      </c>
      <c r="D165" s="30">
        <v>0</v>
      </c>
      <c r="E165" s="30">
        <v>0</v>
      </c>
      <c r="F165" s="30">
        <v>0</v>
      </c>
      <c r="G165" s="72"/>
      <c r="H165" s="30">
        <v>0</v>
      </c>
      <c r="I165" s="30">
        <v>0</v>
      </c>
      <c r="J165" s="81" t="s">
        <v>12</v>
      </c>
      <c r="K165" s="84" t="s">
        <v>177</v>
      </c>
      <c r="L165" s="2"/>
      <c r="M165" s="2"/>
      <c r="N165" s="2"/>
    </row>
    <row r="166" spans="1:14" ht="36.75" customHeight="1" x14ac:dyDescent="0.25">
      <c r="A166" s="80"/>
      <c r="B166" s="27" t="s">
        <v>8</v>
      </c>
      <c r="C166" s="75"/>
      <c r="D166" s="30">
        <v>0</v>
      </c>
      <c r="E166" s="30">
        <v>0</v>
      </c>
      <c r="F166" s="30">
        <v>0</v>
      </c>
      <c r="G166" s="72"/>
      <c r="H166" s="30">
        <v>0</v>
      </c>
      <c r="I166" s="30">
        <v>0</v>
      </c>
      <c r="J166" s="82"/>
      <c r="K166" s="85"/>
      <c r="L166" s="2"/>
      <c r="M166" s="2"/>
      <c r="N166" s="2"/>
    </row>
    <row r="167" spans="1:14" ht="21.75" customHeight="1" x14ac:dyDescent="0.25">
      <c r="A167" s="80"/>
      <c r="B167" s="27" t="s">
        <v>11</v>
      </c>
      <c r="C167" s="76"/>
      <c r="D167" s="30">
        <v>0</v>
      </c>
      <c r="E167" s="30">
        <v>0</v>
      </c>
      <c r="F167" s="30">
        <v>0</v>
      </c>
      <c r="G167" s="72"/>
      <c r="H167" s="30">
        <v>0</v>
      </c>
      <c r="I167" s="30">
        <v>0</v>
      </c>
      <c r="J167" s="83"/>
      <c r="K167" s="86"/>
      <c r="L167" s="2"/>
      <c r="M167" s="2"/>
      <c r="N167" s="2"/>
    </row>
    <row r="168" spans="1:14" ht="53.25" customHeight="1" x14ac:dyDescent="0.25">
      <c r="A168" s="80" t="s">
        <v>37</v>
      </c>
      <c r="B168" s="27" t="s">
        <v>7</v>
      </c>
      <c r="C168" s="102" t="s">
        <v>96</v>
      </c>
      <c r="D168" s="30">
        <v>0</v>
      </c>
      <c r="E168" s="30">
        <v>0</v>
      </c>
      <c r="F168" s="30">
        <v>0</v>
      </c>
      <c r="G168" s="72"/>
      <c r="H168" s="30">
        <v>0</v>
      </c>
      <c r="I168" s="30">
        <v>0</v>
      </c>
      <c r="J168" s="87" t="s">
        <v>12</v>
      </c>
      <c r="K168" s="84" t="s">
        <v>178</v>
      </c>
      <c r="L168" s="2"/>
      <c r="M168" s="2"/>
      <c r="N168" s="2"/>
    </row>
    <row r="169" spans="1:14" ht="31.5" x14ac:dyDescent="0.25">
      <c r="A169" s="80"/>
      <c r="B169" s="27" t="s">
        <v>8</v>
      </c>
      <c r="C169" s="102"/>
      <c r="D169" s="30">
        <v>0</v>
      </c>
      <c r="E169" s="30">
        <v>0</v>
      </c>
      <c r="F169" s="30">
        <v>0</v>
      </c>
      <c r="G169" s="72"/>
      <c r="H169" s="30">
        <v>0</v>
      </c>
      <c r="I169" s="30">
        <v>0</v>
      </c>
      <c r="J169" s="87"/>
      <c r="K169" s="85"/>
      <c r="L169" s="2"/>
      <c r="M169" s="2"/>
      <c r="N169" s="2"/>
    </row>
    <row r="170" spans="1:14" ht="294" customHeight="1" x14ac:dyDescent="0.25">
      <c r="A170" s="80"/>
      <c r="B170" s="27" t="s">
        <v>11</v>
      </c>
      <c r="C170" s="102"/>
      <c r="D170" s="30">
        <v>0</v>
      </c>
      <c r="E170" s="30">
        <v>0</v>
      </c>
      <c r="F170" s="30">
        <v>0</v>
      </c>
      <c r="G170" s="72"/>
      <c r="H170" s="30">
        <v>0</v>
      </c>
      <c r="I170" s="30">
        <v>0</v>
      </c>
      <c r="J170" s="87"/>
      <c r="K170" s="85"/>
      <c r="L170" s="2"/>
      <c r="M170" s="2"/>
      <c r="N170" s="2"/>
    </row>
    <row r="171" spans="1:14" x14ac:dyDescent="0.25">
      <c r="A171" s="80" t="s">
        <v>97</v>
      </c>
      <c r="B171" s="27" t="s">
        <v>7</v>
      </c>
      <c r="C171" s="107" t="s">
        <v>46</v>
      </c>
      <c r="D171" s="30">
        <v>0</v>
      </c>
      <c r="E171" s="30">
        <v>0</v>
      </c>
      <c r="F171" s="30">
        <v>0</v>
      </c>
      <c r="G171" s="72"/>
      <c r="H171" s="30">
        <v>0</v>
      </c>
      <c r="I171" s="30">
        <v>0</v>
      </c>
      <c r="J171" s="135" t="s">
        <v>12</v>
      </c>
      <c r="K171" s="84" t="s">
        <v>179</v>
      </c>
      <c r="L171" s="4"/>
      <c r="M171" s="2"/>
      <c r="N171" s="2"/>
    </row>
    <row r="172" spans="1:14" ht="31.5" x14ac:dyDescent="0.25">
      <c r="A172" s="136"/>
      <c r="B172" s="27" t="s">
        <v>8</v>
      </c>
      <c r="C172" s="107"/>
      <c r="D172" s="30">
        <v>0</v>
      </c>
      <c r="E172" s="30">
        <v>0</v>
      </c>
      <c r="F172" s="30">
        <v>0</v>
      </c>
      <c r="G172" s="72"/>
      <c r="H172" s="30">
        <v>0</v>
      </c>
      <c r="I172" s="30">
        <v>0</v>
      </c>
      <c r="J172" s="135"/>
      <c r="K172" s="85"/>
      <c r="L172" s="2"/>
      <c r="M172" s="2"/>
      <c r="N172" s="2"/>
    </row>
    <row r="173" spans="1:14" ht="166.5" customHeight="1" x14ac:dyDescent="0.25">
      <c r="A173" s="136"/>
      <c r="B173" s="27" t="s">
        <v>11</v>
      </c>
      <c r="C173" s="107"/>
      <c r="D173" s="30">
        <v>0</v>
      </c>
      <c r="E173" s="30">
        <v>0</v>
      </c>
      <c r="F173" s="30">
        <v>0</v>
      </c>
      <c r="G173" s="72"/>
      <c r="H173" s="30">
        <v>0</v>
      </c>
      <c r="I173" s="30">
        <v>0</v>
      </c>
      <c r="J173" s="135"/>
      <c r="K173" s="86"/>
      <c r="L173" s="2"/>
      <c r="M173" s="2"/>
      <c r="N173" s="2"/>
    </row>
    <row r="174" spans="1:14" x14ac:dyDescent="0.25">
      <c r="A174" s="137" t="s">
        <v>98</v>
      </c>
      <c r="B174" s="52" t="s">
        <v>7</v>
      </c>
      <c r="C174" s="77" t="s">
        <v>60</v>
      </c>
      <c r="D174" s="30">
        <v>0</v>
      </c>
      <c r="E174" s="30">
        <v>0</v>
      </c>
      <c r="F174" s="30">
        <v>0</v>
      </c>
      <c r="G174" s="72"/>
      <c r="H174" s="30">
        <v>0</v>
      </c>
      <c r="I174" s="30">
        <v>0</v>
      </c>
      <c r="J174" s="135" t="s">
        <v>61</v>
      </c>
      <c r="K174" s="80" t="s">
        <v>180</v>
      </c>
      <c r="L174" s="2"/>
      <c r="M174" s="2"/>
      <c r="N174" s="2"/>
    </row>
    <row r="175" spans="1:14" ht="37.5" customHeight="1" x14ac:dyDescent="0.25">
      <c r="A175" s="139"/>
      <c r="B175" s="52" t="s">
        <v>8</v>
      </c>
      <c r="C175" s="78"/>
      <c r="D175" s="30">
        <v>0</v>
      </c>
      <c r="E175" s="30">
        <v>0</v>
      </c>
      <c r="F175" s="30">
        <v>0</v>
      </c>
      <c r="G175" s="72"/>
      <c r="H175" s="30">
        <v>0</v>
      </c>
      <c r="I175" s="30">
        <v>0</v>
      </c>
      <c r="J175" s="135"/>
      <c r="K175" s="80"/>
      <c r="L175" s="2"/>
      <c r="M175" s="2"/>
      <c r="N175" s="2"/>
    </row>
    <row r="176" spans="1:14" ht="34.5" customHeight="1" x14ac:dyDescent="0.25">
      <c r="A176" s="139"/>
      <c r="B176" s="52" t="s">
        <v>11</v>
      </c>
      <c r="C176" s="79"/>
      <c r="D176" s="30">
        <v>0</v>
      </c>
      <c r="E176" s="30">
        <v>0</v>
      </c>
      <c r="F176" s="30">
        <v>0</v>
      </c>
      <c r="G176" s="72"/>
      <c r="H176" s="30">
        <v>0</v>
      </c>
      <c r="I176" s="30">
        <v>0</v>
      </c>
      <c r="J176" s="135"/>
      <c r="K176" s="80"/>
      <c r="L176" s="2"/>
      <c r="M176" s="2"/>
      <c r="N176" s="2"/>
    </row>
    <row r="177" spans="1:14" ht="27.75" customHeight="1" x14ac:dyDescent="0.25">
      <c r="A177" s="137" t="s">
        <v>99</v>
      </c>
      <c r="B177" s="52" t="s">
        <v>7</v>
      </c>
      <c r="C177" s="74" t="s">
        <v>41</v>
      </c>
      <c r="D177" s="30">
        <v>160000</v>
      </c>
      <c r="E177" s="30">
        <v>471470.69</v>
      </c>
      <c r="F177" s="30">
        <v>471470.69</v>
      </c>
      <c r="G177" s="72"/>
      <c r="H177" s="38">
        <f>F177-E177</f>
        <v>0</v>
      </c>
      <c r="I177" s="39">
        <f>H177/F177</f>
        <v>0</v>
      </c>
      <c r="J177" s="135" t="s">
        <v>61</v>
      </c>
      <c r="K177" s="140" t="s">
        <v>182</v>
      </c>
      <c r="L177" s="2"/>
      <c r="M177" s="2"/>
      <c r="N177" s="2"/>
    </row>
    <row r="178" spans="1:14" ht="49.5" customHeight="1" x14ac:dyDescent="0.25">
      <c r="A178" s="137"/>
      <c r="B178" s="52" t="s">
        <v>8</v>
      </c>
      <c r="C178" s="75"/>
      <c r="D178" s="30">
        <v>0</v>
      </c>
      <c r="E178" s="30">
        <v>0</v>
      </c>
      <c r="F178" s="30">
        <v>0</v>
      </c>
      <c r="G178" s="72"/>
      <c r="H178" s="30">
        <v>0</v>
      </c>
      <c r="I178" s="30">
        <v>0</v>
      </c>
      <c r="J178" s="135"/>
      <c r="K178" s="140"/>
      <c r="L178" s="2"/>
      <c r="M178" s="2"/>
      <c r="N178" s="2"/>
    </row>
    <row r="179" spans="1:14" ht="22.5" customHeight="1" x14ac:dyDescent="0.25">
      <c r="A179" s="137"/>
      <c r="B179" s="52" t="s">
        <v>11</v>
      </c>
      <c r="C179" s="76"/>
      <c r="D179" s="30">
        <v>160000</v>
      </c>
      <c r="E179" s="30">
        <v>471470.69</v>
      </c>
      <c r="F179" s="30">
        <v>471470.69</v>
      </c>
      <c r="G179" s="72"/>
      <c r="H179" s="38">
        <f t="shared" ref="H179" si="8">F179-E179</f>
        <v>0</v>
      </c>
      <c r="I179" s="39">
        <f>H179/F179</f>
        <v>0</v>
      </c>
      <c r="J179" s="135"/>
      <c r="K179" s="140"/>
      <c r="L179" s="2"/>
      <c r="M179" s="2"/>
      <c r="N179" s="2"/>
    </row>
    <row r="180" spans="1:14" ht="284.25" customHeight="1" x14ac:dyDescent="0.25">
      <c r="A180" s="48" t="s">
        <v>133</v>
      </c>
      <c r="B180" s="52"/>
      <c r="C180" s="58" t="s">
        <v>41</v>
      </c>
      <c r="D180" s="30">
        <v>0</v>
      </c>
      <c r="E180" s="30">
        <v>0</v>
      </c>
      <c r="F180" s="30">
        <v>0</v>
      </c>
      <c r="G180" s="72"/>
      <c r="H180" s="30">
        <v>0</v>
      </c>
      <c r="I180" s="30">
        <v>0</v>
      </c>
      <c r="J180" s="50" t="s">
        <v>61</v>
      </c>
      <c r="K180" s="68" t="s">
        <v>183</v>
      </c>
      <c r="L180" s="2"/>
      <c r="M180" s="2"/>
      <c r="N180" s="2"/>
    </row>
    <row r="181" spans="1:14" ht="73.5" customHeight="1" x14ac:dyDescent="0.25">
      <c r="A181" s="48" t="s">
        <v>185</v>
      </c>
      <c r="B181" s="52"/>
      <c r="C181" s="49" t="s">
        <v>57</v>
      </c>
      <c r="D181" s="30">
        <v>0</v>
      </c>
      <c r="E181" s="30">
        <v>0</v>
      </c>
      <c r="F181" s="30">
        <v>0</v>
      </c>
      <c r="G181" s="72"/>
      <c r="H181" s="30">
        <v>0</v>
      </c>
      <c r="I181" s="30">
        <v>0</v>
      </c>
      <c r="J181" s="50" t="s">
        <v>61</v>
      </c>
      <c r="K181" s="69" t="s">
        <v>181</v>
      </c>
      <c r="L181" s="2"/>
      <c r="M181" s="2"/>
      <c r="N181" s="2"/>
    </row>
    <row r="182" spans="1:14" x14ac:dyDescent="0.25">
      <c r="A182" s="98" t="s">
        <v>100</v>
      </c>
      <c r="B182" s="52" t="s">
        <v>7</v>
      </c>
      <c r="C182" s="74" t="s">
        <v>12</v>
      </c>
      <c r="D182" s="30">
        <f>D183+D184</f>
        <v>55145927.18</v>
      </c>
      <c r="E182" s="30">
        <f>E183+E184</f>
        <v>59361111.590000004</v>
      </c>
      <c r="F182" s="30">
        <f>F183+F184</f>
        <v>57754228.009999998</v>
      </c>
      <c r="G182" s="72">
        <f t="shared" ref="G182:G199" si="9">F182/E182*100</f>
        <v>97.293036574014053</v>
      </c>
      <c r="H182" s="34">
        <f>F182-E182</f>
        <v>-1606883.5800000057</v>
      </c>
      <c r="I182" s="35">
        <f>H182/E182</f>
        <v>-2.706963425985948E-2</v>
      </c>
      <c r="J182" s="81" t="s">
        <v>12</v>
      </c>
      <c r="K182" s="81" t="s">
        <v>12</v>
      </c>
      <c r="L182" s="2"/>
      <c r="M182" s="2"/>
      <c r="N182" s="2"/>
    </row>
    <row r="183" spans="1:14" ht="31.5" x14ac:dyDescent="0.25">
      <c r="A183" s="98"/>
      <c r="B183" s="27" t="s">
        <v>8</v>
      </c>
      <c r="C183" s="75"/>
      <c r="D183" s="30">
        <f>D8+D20+D64</f>
        <v>46839600</v>
      </c>
      <c r="E183" s="30">
        <f>E8+E20+E64</f>
        <v>46146200</v>
      </c>
      <c r="F183" s="30">
        <f>F8+F20+F64</f>
        <v>44615052.909999996</v>
      </c>
      <c r="G183" s="72">
        <f t="shared" si="9"/>
        <v>96.681964950526805</v>
      </c>
      <c r="H183" s="34">
        <f t="shared" ref="H183:H184" si="10">F183-E183</f>
        <v>-1531147.0900000036</v>
      </c>
      <c r="I183" s="35">
        <f>H183/E183</f>
        <v>-3.3180350494732037E-2</v>
      </c>
      <c r="J183" s="82"/>
      <c r="K183" s="82"/>
      <c r="L183" s="2"/>
      <c r="M183" s="2"/>
      <c r="N183" s="2"/>
    </row>
    <row r="184" spans="1:14" x14ac:dyDescent="0.25">
      <c r="A184" s="98"/>
      <c r="B184" s="27" t="s">
        <v>11</v>
      </c>
      <c r="C184" s="76"/>
      <c r="D184" s="30">
        <f>D9+D12+D15+D18+D21+D36+D40+D44+D98+D177</f>
        <v>8306327.1799999997</v>
      </c>
      <c r="E184" s="30">
        <f>E9+E12+E15+E18+E21+E36+E40+E44+E98+E177</f>
        <v>13214911.59</v>
      </c>
      <c r="F184" s="30">
        <f>F9+F12+F15+F18+F21+F36+F40+F44+F98+F177</f>
        <v>13139175.1</v>
      </c>
      <c r="G184" s="72">
        <f t="shared" si="9"/>
        <v>99.426886139311648</v>
      </c>
      <c r="H184" s="34">
        <f t="shared" si="10"/>
        <v>-75736.490000000224</v>
      </c>
      <c r="I184" s="35">
        <f>H184/E184</f>
        <v>-5.7311386068834248E-3</v>
      </c>
      <c r="J184" s="83"/>
      <c r="K184" s="83"/>
      <c r="L184" s="2"/>
      <c r="M184" s="2"/>
      <c r="N184" s="2"/>
    </row>
    <row r="185" spans="1:14" x14ac:dyDescent="0.25">
      <c r="A185" s="98" t="s">
        <v>101</v>
      </c>
      <c r="B185" s="52" t="s">
        <v>7</v>
      </c>
      <c r="C185" s="74" t="s">
        <v>12</v>
      </c>
      <c r="D185" s="30"/>
      <c r="E185" s="30"/>
      <c r="F185" s="30"/>
      <c r="G185" s="73"/>
      <c r="H185" s="34"/>
      <c r="I185" s="35"/>
      <c r="J185" s="81" t="s">
        <v>12</v>
      </c>
      <c r="K185" s="81" t="s">
        <v>12</v>
      </c>
      <c r="L185" s="2"/>
      <c r="M185" s="2"/>
      <c r="N185" s="2"/>
    </row>
    <row r="186" spans="1:14" ht="31.5" x14ac:dyDescent="0.25">
      <c r="A186" s="98"/>
      <c r="B186" s="27" t="s">
        <v>8</v>
      </c>
      <c r="C186" s="75"/>
      <c r="D186" s="30"/>
      <c r="E186" s="30"/>
      <c r="F186" s="30"/>
      <c r="G186" s="73"/>
      <c r="H186" s="30"/>
      <c r="I186" s="30"/>
      <c r="J186" s="82"/>
      <c r="K186" s="82"/>
      <c r="L186" s="3"/>
      <c r="M186" s="3"/>
      <c r="N186" s="2"/>
    </row>
    <row r="187" spans="1:14" x14ac:dyDescent="0.25">
      <c r="A187" s="98"/>
      <c r="B187" s="27" t="s">
        <v>11</v>
      </c>
      <c r="C187" s="76"/>
      <c r="D187" s="30"/>
      <c r="E187" s="30"/>
      <c r="F187" s="30"/>
      <c r="G187" s="73"/>
      <c r="H187" s="34"/>
      <c r="I187" s="35"/>
      <c r="J187" s="83"/>
      <c r="K187" s="83"/>
      <c r="L187" s="3"/>
      <c r="M187" s="3"/>
      <c r="N187" s="2"/>
    </row>
    <row r="188" spans="1:14" x14ac:dyDescent="0.25">
      <c r="A188" s="98" t="s">
        <v>53</v>
      </c>
      <c r="B188" s="52" t="s">
        <v>7</v>
      </c>
      <c r="C188" s="74" t="s">
        <v>12</v>
      </c>
      <c r="D188" s="30">
        <f>D189+D190</f>
        <v>4764103.75</v>
      </c>
      <c r="E188" s="30">
        <f>E189+E190</f>
        <v>4634468.59</v>
      </c>
      <c r="F188" s="30">
        <f>F189+F190</f>
        <v>4558836</v>
      </c>
      <c r="G188" s="73">
        <f t="shared" si="9"/>
        <v>98.368041803903992</v>
      </c>
      <c r="H188" s="34">
        <f t="shared" ref="H188:H192" si="11">F188-E188</f>
        <v>-75632.589999999851</v>
      </c>
      <c r="I188" s="35">
        <f t="shared" ref="I188:I192" si="12">H188/E188</f>
        <v>-1.6319581960960027E-2</v>
      </c>
      <c r="J188" s="81" t="s">
        <v>12</v>
      </c>
      <c r="K188" s="81" t="s">
        <v>12</v>
      </c>
      <c r="L188" s="2"/>
      <c r="M188" s="2"/>
      <c r="N188" s="2"/>
    </row>
    <row r="189" spans="1:14" ht="31.5" x14ac:dyDescent="0.25">
      <c r="A189" s="98"/>
      <c r="B189" s="27" t="s">
        <v>8</v>
      </c>
      <c r="C189" s="75"/>
      <c r="D189" s="30">
        <f>D8+D11+D14+D17</f>
        <v>167000</v>
      </c>
      <c r="E189" s="30">
        <f>E8+E11+E14+E17</f>
        <v>167000</v>
      </c>
      <c r="F189" s="30">
        <f t="shared" ref="F189:F190" si="13">F8+F11+F14+F17</f>
        <v>167000</v>
      </c>
      <c r="G189" s="73">
        <f t="shared" si="9"/>
        <v>100</v>
      </c>
      <c r="H189" s="34">
        <f t="shared" si="11"/>
        <v>0</v>
      </c>
      <c r="I189" s="35">
        <f t="shared" si="12"/>
        <v>0</v>
      </c>
      <c r="J189" s="82"/>
      <c r="K189" s="82"/>
      <c r="L189" s="2"/>
      <c r="M189" s="2"/>
      <c r="N189" s="2"/>
    </row>
    <row r="190" spans="1:14" x14ac:dyDescent="0.25">
      <c r="A190" s="98"/>
      <c r="B190" s="27" t="s">
        <v>11</v>
      </c>
      <c r="C190" s="76"/>
      <c r="D190" s="30">
        <f>D9+D12+D15+D18</f>
        <v>4597103.75</v>
      </c>
      <c r="E190" s="30">
        <f>E9+E12+E15+E18</f>
        <v>4467468.59</v>
      </c>
      <c r="F190" s="30">
        <f t="shared" si="13"/>
        <v>4391836</v>
      </c>
      <c r="G190" s="73">
        <f t="shared" si="9"/>
        <v>98.30703700593898</v>
      </c>
      <c r="H190" s="34">
        <f t="shared" si="11"/>
        <v>-75632.589999999851</v>
      </c>
      <c r="I190" s="35">
        <f t="shared" si="12"/>
        <v>-1.6929629940610248E-2</v>
      </c>
      <c r="J190" s="83"/>
      <c r="K190" s="83"/>
      <c r="L190" s="2"/>
      <c r="M190" s="2"/>
      <c r="N190" s="2"/>
    </row>
    <row r="191" spans="1:14" x14ac:dyDescent="0.25">
      <c r="A191" s="99" t="s">
        <v>17</v>
      </c>
      <c r="B191" s="52" t="s">
        <v>7</v>
      </c>
      <c r="C191" s="74" t="s">
        <v>12</v>
      </c>
      <c r="D191" s="30">
        <f>D192+D193</f>
        <v>2118139.4</v>
      </c>
      <c r="E191" s="30">
        <f>E192+E193</f>
        <v>1933920.55</v>
      </c>
      <c r="F191" s="30">
        <f>F192+F193</f>
        <v>1902343.97</v>
      </c>
      <c r="G191" s="73">
        <f t="shared" si="9"/>
        <v>98.367224548081865</v>
      </c>
      <c r="H191" s="34">
        <f t="shared" si="11"/>
        <v>-31576.580000000075</v>
      </c>
      <c r="I191" s="35">
        <f t="shared" si="12"/>
        <v>-1.6327754519181295E-2</v>
      </c>
      <c r="J191" s="134" t="s">
        <v>12</v>
      </c>
      <c r="K191" s="81" t="s">
        <v>12</v>
      </c>
      <c r="L191" s="2"/>
      <c r="M191" s="2"/>
      <c r="N191" s="2"/>
    </row>
    <row r="192" spans="1:14" ht="31.5" x14ac:dyDescent="0.25">
      <c r="A192" s="100"/>
      <c r="B192" s="52" t="s">
        <v>8</v>
      </c>
      <c r="C192" s="75"/>
      <c r="D192" s="30">
        <f>D26+D70</f>
        <v>2118139.4</v>
      </c>
      <c r="E192" s="30">
        <f>E26+E70</f>
        <v>1933920.55</v>
      </c>
      <c r="F192" s="30">
        <f>F26+F70</f>
        <v>1902343.97</v>
      </c>
      <c r="G192" s="73">
        <f t="shared" si="9"/>
        <v>98.367224548081865</v>
      </c>
      <c r="H192" s="34">
        <f t="shared" si="11"/>
        <v>-31576.580000000075</v>
      </c>
      <c r="I192" s="35">
        <f t="shared" si="12"/>
        <v>-1.6327754519181295E-2</v>
      </c>
      <c r="J192" s="82"/>
      <c r="K192" s="82"/>
      <c r="L192" s="2"/>
      <c r="M192" s="2"/>
      <c r="N192" s="2"/>
    </row>
    <row r="193" spans="1:14" x14ac:dyDescent="0.25">
      <c r="A193" s="101"/>
      <c r="B193" s="52" t="s">
        <v>11</v>
      </c>
      <c r="C193" s="76"/>
      <c r="D193" s="30">
        <v>0</v>
      </c>
      <c r="E193" s="30">
        <v>0</v>
      </c>
      <c r="F193" s="30">
        <v>0</v>
      </c>
      <c r="G193" s="73"/>
      <c r="H193" s="30">
        <v>0</v>
      </c>
      <c r="I193" s="30">
        <v>0</v>
      </c>
      <c r="J193" s="83"/>
      <c r="K193" s="83"/>
      <c r="L193" s="2"/>
      <c r="M193" s="2"/>
      <c r="N193" s="2"/>
    </row>
    <row r="194" spans="1:14" x14ac:dyDescent="0.25">
      <c r="A194" s="98" t="s">
        <v>13</v>
      </c>
      <c r="B194" s="52" t="s">
        <v>7</v>
      </c>
      <c r="C194" s="74" t="s">
        <v>12</v>
      </c>
      <c r="D194" s="30">
        <f>D195+D196</f>
        <v>1893902.31</v>
      </c>
      <c r="E194" s="30">
        <f>E195+E196</f>
        <v>1649734.44</v>
      </c>
      <c r="F194" s="30">
        <f>F195+F196</f>
        <v>1649734.43</v>
      </c>
      <c r="G194" s="73">
        <f t="shared" si="9"/>
        <v>99.999999393841833</v>
      </c>
      <c r="H194" s="34">
        <f>F194-E194</f>
        <v>-1.0000000009313226E-2</v>
      </c>
      <c r="I194" s="35">
        <f>H194/E194</f>
        <v>-6.0615816502644064E-9</v>
      </c>
      <c r="J194" s="81" t="s">
        <v>12</v>
      </c>
      <c r="K194" s="81" t="s">
        <v>12</v>
      </c>
      <c r="L194" s="2"/>
      <c r="M194" s="2"/>
      <c r="N194" s="2"/>
    </row>
    <row r="195" spans="1:14" ht="31.5" x14ac:dyDescent="0.25">
      <c r="A195" s="98"/>
      <c r="B195" s="27" t="s">
        <v>8</v>
      </c>
      <c r="C195" s="75"/>
      <c r="D195" s="30">
        <f>D29+D73</f>
        <v>1893902.31</v>
      </c>
      <c r="E195" s="30">
        <f>E29+E73</f>
        <v>1649734.44</v>
      </c>
      <c r="F195" s="30">
        <f>F29+F73</f>
        <v>1649734.43</v>
      </c>
      <c r="G195" s="73">
        <f t="shared" si="9"/>
        <v>99.999999393841833</v>
      </c>
      <c r="H195" s="34">
        <f>F195-E195</f>
        <v>-1.0000000009313226E-2</v>
      </c>
      <c r="I195" s="35">
        <f>H195/E195</f>
        <v>-6.0615816502644064E-9</v>
      </c>
      <c r="J195" s="82"/>
      <c r="K195" s="82"/>
      <c r="L195" s="2"/>
      <c r="M195" s="2"/>
      <c r="N195" s="2"/>
    </row>
    <row r="196" spans="1:14" x14ac:dyDescent="0.25">
      <c r="A196" s="98"/>
      <c r="B196" s="27" t="s">
        <v>11</v>
      </c>
      <c r="C196" s="76"/>
      <c r="D196" s="30">
        <v>0</v>
      </c>
      <c r="E196" s="30">
        <v>0</v>
      </c>
      <c r="F196" s="30">
        <v>0</v>
      </c>
      <c r="G196" s="73"/>
      <c r="H196" s="30">
        <v>0</v>
      </c>
      <c r="I196" s="30">
        <v>0</v>
      </c>
      <c r="J196" s="83"/>
      <c r="K196" s="83"/>
      <c r="L196" s="2"/>
      <c r="M196" s="2"/>
      <c r="N196" s="2"/>
    </row>
    <row r="197" spans="1:14" x14ac:dyDescent="0.25">
      <c r="A197" s="98" t="s">
        <v>102</v>
      </c>
      <c r="B197" s="52" t="s">
        <v>7</v>
      </c>
      <c r="C197" s="74" t="s">
        <v>12</v>
      </c>
      <c r="D197" s="30">
        <f>D198+D199</f>
        <v>15757266.850000001</v>
      </c>
      <c r="E197" s="30">
        <f>E198+E199</f>
        <v>20995485.310000002</v>
      </c>
      <c r="F197" s="30">
        <f>F198+F199</f>
        <v>20995381.41</v>
      </c>
      <c r="G197" s="73">
        <f t="shared" si="9"/>
        <v>99.999505131705845</v>
      </c>
      <c r="H197" s="34">
        <f>F197-E197</f>
        <v>-103.90000000223517</v>
      </c>
      <c r="I197" s="35">
        <f>H197/E197</f>
        <v>-4.9486829415059213E-6</v>
      </c>
      <c r="J197" s="81" t="s">
        <v>12</v>
      </c>
      <c r="K197" s="81" t="s">
        <v>12</v>
      </c>
      <c r="L197" s="2"/>
      <c r="M197" s="2"/>
      <c r="N197" s="2"/>
    </row>
    <row r="198" spans="1:14" ht="31.5" x14ac:dyDescent="0.25">
      <c r="A198" s="98"/>
      <c r="B198" s="27" t="s">
        <v>8</v>
      </c>
      <c r="C198" s="75"/>
      <c r="D198" s="30">
        <f>D23+D32</f>
        <v>12248042.310000001</v>
      </c>
      <c r="E198" s="30">
        <f>E23+E32</f>
        <v>12248042.310000001</v>
      </c>
      <c r="F198" s="30">
        <f>F23+F32+F97</f>
        <v>12248042.310000001</v>
      </c>
      <c r="G198" s="73">
        <f t="shared" si="9"/>
        <v>100</v>
      </c>
      <c r="H198" s="34">
        <f>F198-E198</f>
        <v>0</v>
      </c>
      <c r="I198" s="35">
        <f>H198/E198</f>
        <v>0</v>
      </c>
      <c r="J198" s="82"/>
      <c r="K198" s="82"/>
      <c r="L198" s="2"/>
      <c r="M198" s="2"/>
      <c r="N198" s="2"/>
    </row>
    <row r="199" spans="1:14" x14ac:dyDescent="0.25">
      <c r="A199" s="98"/>
      <c r="B199" s="27" t="s">
        <v>11</v>
      </c>
      <c r="C199" s="76"/>
      <c r="D199" s="30">
        <f>D24</f>
        <v>3509224.54</v>
      </c>
      <c r="E199" s="30">
        <f>E21+E98+E179</f>
        <v>8747443</v>
      </c>
      <c r="F199" s="30">
        <f>F21+F98+F179</f>
        <v>8747339.0999999996</v>
      </c>
      <c r="G199" s="73">
        <f t="shared" si="9"/>
        <v>99.998812224326585</v>
      </c>
      <c r="H199" s="34">
        <f>F199-E199</f>
        <v>-103.90000000037253</v>
      </c>
      <c r="I199" s="35">
        <f>H199/E199</f>
        <v>-1.1877756734210503E-5</v>
      </c>
      <c r="J199" s="83"/>
      <c r="K199" s="83"/>
      <c r="L199" s="2"/>
      <c r="M199" s="2"/>
      <c r="N199" s="2"/>
    </row>
    <row r="200" spans="1:14" x14ac:dyDescent="0.25">
      <c r="A200" s="98" t="s">
        <v>145</v>
      </c>
      <c r="B200" s="52" t="s">
        <v>7</v>
      </c>
      <c r="C200" s="74" t="s">
        <v>12</v>
      </c>
      <c r="D200" s="30">
        <f>D201+D203</f>
        <v>30412515.98</v>
      </c>
      <c r="E200" s="30">
        <f>E201+E203</f>
        <v>30147502.699999999</v>
      </c>
      <c r="F200" s="30">
        <f>F201+F203</f>
        <v>28647932.199999999</v>
      </c>
      <c r="G200" s="73">
        <f t="shared" ref="G200:G201" si="14">F200/E200*100</f>
        <v>95.025888164196104</v>
      </c>
      <c r="H200" s="34">
        <f>F200-E200</f>
        <v>-1499570.5</v>
      </c>
      <c r="I200" s="35">
        <f>H200/E200</f>
        <v>-4.9741118358038988E-2</v>
      </c>
      <c r="J200" s="131" t="s">
        <v>12</v>
      </c>
      <c r="K200" s="81" t="s">
        <v>39</v>
      </c>
      <c r="L200" s="2"/>
      <c r="M200" s="2"/>
      <c r="N200" s="2"/>
    </row>
    <row r="201" spans="1:14" x14ac:dyDescent="0.25">
      <c r="A201" s="98"/>
      <c r="B201" s="129" t="s">
        <v>8</v>
      </c>
      <c r="C201" s="75"/>
      <c r="D201" s="88">
        <f>D67</f>
        <v>30412515.98</v>
      </c>
      <c r="E201" s="88">
        <f>E67</f>
        <v>30147502.699999999</v>
      </c>
      <c r="F201" s="88">
        <f>F67</f>
        <v>28647932.199999999</v>
      </c>
      <c r="G201" s="73">
        <f t="shared" si="14"/>
        <v>95.025888164196104</v>
      </c>
      <c r="H201" s="104">
        <f>F201-E201</f>
        <v>-1499570.5</v>
      </c>
      <c r="I201" s="105">
        <f>H201/E201</f>
        <v>-4.9741118358038988E-2</v>
      </c>
      <c r="J201" s="132"/>
      <c r="K201" s="82"/>
    </row>
    <row r="202" spans="1:14" x14ac:dyDescent="0.25">
      <c r="A202" s="98"/>
      <c r="B202" s="138"/>
      <c r="C202" s="75"/>
      <c r="D202" s="103"/>
      <c r="E202" s="103"/>
      <c r="F202" s="103"/>
      <c r="G202" s="73"/>
      <c r="H202" s="103"/>
      <c r="I202" s="106"/>
      <c r="J202" s="132"/>
      <c r="K202" s="82"/>
    </row>
    <row r="203" spans="1:14" x14ac:dyDescent="0.25">
      <c r="A203" s="98"/>
      <c r="B203" s="27" t="s">
        <v>11</v>
      </c>
      <c r="C203" s="76"/>
      <c r="D203" s="70">
        <v>0</v>
      </c>
      <c r="E203" s="70">
        <v>0</v>
      </c>
      <c r="F203" s="70">
        <v>0</v>
      </c>
      <c r="G203" s="70"/>
      <c r="H203" s="70">
        <v>0</v>
      </c>
      <c r="I203" s="70">
        <v>0</v>
      </c>
      <c r="J203" s="133"/>
      <c r="K203" s="83"/>
    </row>
    <row r="204" spans="1:14" s="65" customFormat="1" ht="55.5" customHeight="1" x14ac:dyDescent="0.35">
      <c r="A204" s="97" t="s">
        <v>188</v>
      </c>
      <c r="B204" s="97"/>
      <c r="C204" s="97"/>
      <c r="D204" s="97"/>
      <c r="E204" s="97"/>
      <c r="F204" s="97"/>
      <c r="G204" s="97"/>
      <c r="H204" s="97"/>
      <c r="I204" s="66" t="s">
        <v>186</v>
      </c>
      <c r="J204" s="66">
        <f>F206/E206*100</f>
        <v>97.293036574014053</v>
      </c>
      <c r="K204" s="71" t="s">
        <v>187</v>
      </c>
    </row>
    <row r="205" spans="1:14" x14ac:dyDescent="0.25">
      <c r="E205" s="22"/>
      <c r="F205" s="22"/>
      <c r="G205" s="22"/>
      <c r="H205" s="22"/>
      <c r="K205" s="6"/>
    </row>
    <row r="206" spans="1:14" x14ac:dyDescent="0.25">
      <c r="E206" s="22">
        <v>59361111.590000004</v>
      </c>
      <c r="F206" s="22">
        <v>57754228.009999998</v>
      </c>
      <c r="G206" s="22"/>
      <c r="H206" s="22"/>
      <c r="K206" s="6"/>
    </row>
    <row r="209" spans="4:10" x14ac:dyDescent="0.25">
      <c r="D209" s="61"/>
      <c r="J209" s="67">
        <v>57754228.009999998</v>
      </c>
    </row>
  </sheetData>
  <mergeCells count="296">
    <mergeCell ref="G5:G6"/>
    <mergeCell ref="K41:K44"/>
    <mergeCell ref="K54:K56"/>
    <mergeCell ref="K72:K74"/>
    <mergeCell ref="J54:J56"/>
    <mergeCell ref="K51:K53"/>
    <mergeCell ref="J63:J65"/>
    <mergeCell ref="K37:K40"/>
    <mergeCell ref="J37:J40"/>
    <mergeCell ref="J72:J74"/>
    <mergeCell ref="J57:J59"/>
    <mergeCell ref="J51:J53"/>
    <mergeCell ref="K16:K18"/>
    <mergeCell ref="J16:J18"/>
    <mergeCell ref="A57:A59"/>
    <mergeCell ref="C57:C59"/>
    <mergeCell ref="K60:K62"/>
    <mergeCell ref="C60:C62"/>
    <mergeCell ref="A60:A62"/>
    <mergeCell ref="J60:J62"/>
    <mergeCell ref="A129:A131"/>
    <mergeCell ref="A132:A134"/>
    <mergeCell ref="C99:C101"/>
    <mergeCell ref="A117:A119"/>
    <mergeCell ref="A120:A122"/>
    <mergeCell ref="A99:A101"/>
    <mergeCell ref="A102:A104"/>
    <mergeCell ref="A105:A107"/>
    <mergeCell ref="A123:A125"/>
    <mergeCell ref="A126:A128"/>
    <mergeCell ref="A108:A110"/>
    <mergeCell ref="A111:A113"/>
    <mergeCell ref="A114:A116"/>
    <mergeCell ref="A96:A98"/>
    <mergeCell ref="A93:A95"/>
    <mergeCell ref="A84:A86"/>
    <mergeCell ref="A81:A83"/>
    <mergeCell ref="C69:C71"/>
    <mergeCell ref="C102:C104"/>
    <mergeCell ref="C105:C107"/>
    <mergeCell ref="C108:C110"/>
    <mergeCell ref="J132:J134"/>
    <mergeCell ref="J126:J128"/>
    <mergeCell ref="J99:J101"/>
    <mergeCell ref="K126:K128"/>
    <mergeCell ref="K129:K131"/>
    <mergeCell ref="K168:K170"/>
    <mergeCell ref="J144:J146"/>
    <mergeCell ref="K144:K146"/>
    <mergeCell ref="J123:J125"/>
    <mergeCell ref="J108:J110"/>
    <mergeCell ref="J111:J113"/>
    <mergeCell ref="J120:J122"/>
    <mergeCell ref="K147:K149"/>
    <mergeCell ref="C120:C122"/>
    <mergeCell ref="C123:C125"/>
    <mergeCell ref="C126:C128"/>
    <mergeCell ref="C129:C131"/>
    <mergeCell ref="K123:K125"/>
    <mergeCell ref="K117:K119"/>
    <mergeCell ref="C111:C113"/>
    <mergeCell ref="C114:C116"/>
    <mergeCell ref="K171:K173"/>
    <mergeCell ref="J171:J173"/>
    <mergeCell ref="C141:C143"/>
    <mergeCell ref="C144:C146"/>
    <mergeCell ref="A174:A176"/>
    <mergeCell ref="C194:C196"/>
    <mergeCell ref="C197:C199"/>
    <mergeCell ref="A144:A146"/>
    <mergeCell ref="K194:K196"/>
    <mergeCell ref="K191:K193"/>
    <mergeCell ref="J147:J149"/>
    <mergeCell ref="J150:J152"/>
    <mergeCell ref="J153:J155"/>
    <mergeCell ref="K165:K167"/>
    <mergeCell ref="K197:K199"/>
    <mergeCell ref="K185:K187"/>
    <mergeCell ref="K162:K164"/>
    <mergeCell ref="K188:K190"/>
    <mergeCell ref="K150:K152"/>
    <mergeCell ref="K153:K155"/>
    <mergeCell ref="K156:K158"/>
    <mergeCell ref="K177:K179"/>
    <mergeCell ref="K159:K161"/>
    <mergeCell ref="J182:J184"/>
    <mergeCell ref="J174:J176"/>
    <mergeCell ref="J177:J179"/>
    <mergeCell ref="D201:D202"/>
    <mergeCell ref="A138:A140"/>
    <mergeCell ref="A141:A143"/>
    <mergeCell ref="A135:A137"/>
    <mergeCell ref="A185:A187"/>
    <mergeCell ref="A188:A190"/>
    <mergeCell ref="A194:A196"/>
    <mergeCell ref="A197:A199"/>
    <mergeCell ref="A191:A193"/>
    <mergeCell ref="A162:A164"/>
    <mergeCell ref="A168:A170"/>
    <mergeCell ref="A171:A173"/>
    <mergeCell ref="A147:A149"/>
    <mergeCell ref="A177:A179"/>
    <mergeCell ref="A182:A184"/>
    <mergeCell ref="A150:A152"/>
    <mergeCell ref="A153:A155"/>
    <mergeCell ref="A156:A158"/>
    <mergeCell ref="A165:A167"/>
    <mergeCell ref="A159:A161"/>
    <mergeCell ref="J168:J170"/>
    <mergeCell ref="B201:B202"/>
    <mergeCell ref="A75:A77"/>
    <mergeCell ref="A72:A74"/>
    <mergeCell ref="C72:C74"/>
    <mergeCell ref="J200:J203"/>
    <mergeCell ref="K200:K203"/>
    <mergeCell ref="K138:K140"/>
    <mergeCell ref="K132:K134"/>
    <mergeCell ref="K141:K143"/>
    <mergeCell ref="K111:K113"/>
    <mergeCell ref="J197:J199"/>
    <mergeCell ref="J194:J196"/>
    <mergeCell ref="C153:C155"/>
    <mergeCell ref="C156:C158"/>
    <mergeCell ref="C159:C161"/>
    <mergeCell ref="C165:C167"/>
    <mergeCell ref="C182:C184"/>
    <mergeCell ref="C162:C164"/>
    <mergeCell ref="J162:J164"/>
    <mergeCell ref="J188:J190"/>
    <mergeCell ref="J191:J193"/>
    <mergeCell ref="C168:C170"/>
    <mergeCell ref="E201:E202"/>
    <mergeCell ref="K120:K122"/>
    <mergeCell ref="J129:J131"/>
    <mergeCell ref="A2:K2"/>
    <mergeCell ref="A3:K3"/>
    <mergeCell ref="A7:A9"/>
    <mergeCell ref="C4:C6"/>
    <mergeCell ref="K4:K6"/>
    <mergeCell ref="A10:A12"/>
    <mergeCell ref="A13:A15"/>
    <mergeCell ref="A4:A6"/>
    <mergeCell ref="B4:B6"/>
    <mergeCell ref="D4:I4"/>
    <mergeCell ref="J4:J6"/>
    <mergeCell ref="D5:D6"/>
    <mergeCell ref="E5:E6"/>
    <mergeCell ref="F5:F6"/>
    <mergeCell ref="H5:I5"/>
    <mergeCell ref="J10:J12"/>
    <mergeCell ref="K10:K12"/>
    <mergeCell ref="K7:K9"/>
    <mergeCell ref="K13:K15"/>
    <mergeCell ref="C7:C9"/>
    <mergeCell ref="J13:J15"/>
    <mergeCell ref="C10:C12"/>
    <mergeCell ref="C13:C15"/>
    <mergeCell ref="J7:J9"/>
    <mergeCell ref="J34:J36"/>
    <mergeCell ref="K81:K83"/>
    <mergeCell ref="K57:K59"/>
    <mergeCell ref="K78:K80"/>
    <mergeCell ref="J78:J80"/>
    <mergeCell ref="K34:K36"/>
    <mergeCell ref="C41:C44"/>
    <mergeCell ref="E54:E56"/>
    <mergeCell ref="E51:E53"/>
    <mergeCell ref="K28:K30"/>
    <mergeCell ref="C31:C33"/>
    <mergeCell ref="J31:J33"/>
    <mergeCell ref="K31:K33"/>
    <mergeCell ref="J19:J21"/>
    <mergeCell ref="K19:K21"/>
    <mergeCell ref="J22:J24"/>
    <mergeCell ref="K22:K24"/>
    <mergeCell ref="J25:J27"/>
    <mergeCell ref="K25:K27"/>
    <mergeCell ref="J28:J30"/>
    <mergeCell ref="C22:C24"/>
    <mergeCell ref="C25:C27"/>
    <mergeCell ref="C28:C30"/>
    <mergeCell ref="A16:A18"/>
    <mergeCell ref="A19:A21"/>
    <mergeCell ref="C16:C18"/>
    <mergeCell ref="C19:C21"/>
    <mergeCell ref="A54:A56"/>
    <mergeCell ref="A34:A36"/>
    <mergeCell ref="A66:A68"/>
    <mergeCell ref="A69:A71"/>
    <mergeCell ref="C34:C36"/>
    <mergeCell ref="C54:C56"/>
    <mergeCell ref="C66:C68"/>
    <mergeCell ref="A63:A65"/>
    <mergeCell ref="C63:C65"/>
    <mergeCell ref="A22:A24"/>
    <mergeCell ref="A25:A27"/>
    <mergeCell ref="A51:A53"/>
    <mergeCell ref="A28:A30"/>
    <mergeCell ref="A37:A40"/>
    <mergeCell ref="A41:A44"/>
    <mergeCell ref="A31:A33"/>
    <mergeCell ref="A45:A47"/>
    <mergeCell ref="C45:C47"/>
    <mergeCell ref="A48:A50"/>
    <mergeCell ref="C48:C50"/>
    <mergeCell ref="F51:F53"/>
    <mergeCell ref="K96:K98"/>
    <mergeCell ref="K108:K110"/>
    <mergeCell ref="K99:K101"/>
    <mergeCell ref="K102:K104"/>
    <mergeCell ref="D54:D56"/>
    <mergeCell ref="I54:I56"/>
    <mergeCell ref="H51:H53"/>
    <mergeCell ref="K75:K77"/>
    <mergeCell ref="I60:I62"/>
    <mergeCell ref="K84:K86"/>
    <mergeCell ref="J84:J86"/>
    <mergeCell ref="J93:J95"/>
    <mergeCell ref="J96:J98"/>
    <mergeCell ref="J66:J68"/>
    <mergeCell ref="K93:K95"/>
    <mergeCell ref="D51:D53"/>
    <mergeCell ref="F54:F56"/>
    <mergeCell ref="H54:H56"/>
    <mergeCell ref="H201:H202"/>
    <mergeCell ref="I201:I202"/>
    <mergeCell ref="C135:C137"/>
    <mergeCell ref="C81:C83"/>
    <mergeCell ref="C93:C95"/>
    <mergeCell ref="C96:C98"/>
    <mergeCell ref="J114:J116"/>
    <mergeCell ref="J102:J104"/>
    <mergeCell ref="J105:J107"/>
    <mergeCell ref="C177:C179"/>
    <mergeCell ref="C150:C152"/>
    <mergeCell ref="C138:C140"/>
    <mergeCell ref="J156:J158"/>
    <mergeCell ref="J159:J161"/>
    <mergeCell ref="J165:J167"/>
    <mergeCell ref="J141:J143"/>
    <mergeCell ref="J117:J119"/>
    <mergeCell ref="C132:C134"/>
    <mergeCell ref="C147:C149"/>
    <mergeCell ref="C117:C119"/>
    <mergeCell ref="C171:C173"/>
    <mergeCell ref="J185:J187"/>
    <mergeCell ref="C200:C203"/>
    <mergeCell ref="C84:C86"/>
    <mergeCell ref="C185:C187"/>
    <mergeCell ref="C188:C190"/>
    <mergeCell ref="C191:C193"/>
    <mergeCell ref="K105:K107"/>
    <mergeCell ref="A204:H204"/>
    <mergeCell ref="J41:J44"/>
    <mergeCell ref="C75:C77"/>
    <mergeCell ref="K182:K184"/>
    <mergeCell ref="J138:J140"/>
    <mergeCell ref="A200:A203"/>
    <mergeCell ref="J45:J47"/>
    <mergeCell ref="K45:K47"/>
    <mergeCell ref="A90:A92"/>
    <mergeCell ref="C90:C92"/>
    <mergeCell ref="J90:J92"/>
    <mergeCell ref="K90:K92"/>
    <mergeCell ref="A87:A89"/>
    <mergeCell ref="C87:C89"/>
    <mergeCell ref="J75:J77"/>
    <mergeCell ref="K66:K68"/>
    <mergeCell ref="K69:K71"/>
    <mergeCell ref="A78:A80"/>
    <mergeCell ref="C78:C80"/>
    <mergeCell ref="F201:F202"/>
    <mergeCell ref="C37:C40"/>
    <mergeCell ref="C174:C176"/>
    <mergeCell ref="K174:K176"/>
    <mergeCell ref="J87:J89"/>
    <mergeCell ref="K87:K89"/>
    <mergeCell ref="J48:J50"/>
    <mergeCell ref="K48:K50"/>
    <mergeCell ref="D57:D59"/>
    <mergeCell ref="E57:E59"/>
    <mergeCell ref="F57:F59"/>
    <mergeCell ref="H57:H59"/>
    <mergeCell ref="I57:I59"/>
    <mergeCell ref="D60:D62"/>
    <mergeCell ref="E60:E62"/>
    <mergeCell ref="F60:F62"/>
    <mergeCell ref="H60:H62"/>
    <mergeCell ref="J135:J137"/>
    <mergeCell ref="K135:K137"/>
    <mergeCell ref="C51:C53"/>
    <mergeCell ref="K63:K65"/>
    <mergeCell ref="J81:J83"/>
    <mergeCell ref="K114:K116"/>
    <mergeCell ref="I51:I53"/>
    <mergeCell ref="J69:J71"/>
  </mergeCells>
  <hyperlinks>
    <hyperlink ref="J4" r:id="rId1" location="/document/29129970/entry/22" display="/document/29129970/entry/22"/>
  </hyperlinks>
  <pageMargins left="0.78740157480314965" right="0.19685039370078741" top="0.19685039370078741" bottom="0.19685039370078741" header="0.31496062992125984" footer="0.31496062992125984"/>
  <pageSetup paperSize="8" scale="47" firstPageNumber="113" fitToHeight="0" orientation="landscape" useFirstPageNumber="1" r:id="rId2"/>
  <headerFooter>
    <oddFooter>&amp;R&amp;P</oddFooter>
  </headerFooter>
  <rowBreaks count="4" manualBreakCount="4">
    <brk id="50" max="9" man="1"/>
    <brk id="110" max="9" man="1"/>
    <brk id="149" max="9" man="1"/>
    <brk id="17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view="pageBreakPreview" zoomScale="60" zoomScaleNormal="77" workbookViewId="0">
      <selection activeCell="F8" sqref="F8"/>
    </sheetView>
  </sheetViews>
  <sheetFormatPr defaultRowHeight="15" x14ac:dyDescent="0.25"/>
  <cols>
    <col min="1" max="1" width="5.5703125" customWidth="1"/>
    <col min="2" max="2" width="36.140625" customWidth="1"/>
    <col min="3" max="3" width="25.7109375" customWidth="1"/>
    <col min="4" max="4" width="15.5703125" customWidth="1"/>
    <col min="5" max="5" width="11.28515625" customWidth="1"/>
    <col min="7" max="7" width="7.42578125" customWidth="1"/>
    <col min="8" max="8" width="11" customWidth="1"/>
    <col min="9" max="9" width="56.140625" customWidth="1"/>
  </cols>
  <sheetData>
    <row r="1" spans="1:9" x14ac:dyDescent="0.25">
      <c r="A1" s="7"/>
      <c r="B1" s="7"/>
      <c r="C1" s="7"/>
      <c r="D1" s="7"/>
      <c r="E1" s="7"/>
      <c r="F1" s="8"/>
      <c r="G1" s="8"/>
      <c r="H1" s="9"/>
      <c r="I1" s="8"/>
    </row>
    <row r="2" spans="1:9" ht="42.75" customHeight="1" x14ac:dyDescent="0.25">
      <c r="A2" s="145" t="s">
        <v>134</v>
      </c>
      <c r="B2" s="145"/>
      <c r="C2" s="145"/>
      <c r="D2" s="145"/>
      <c r="E2" s="145"/>
      <c r="F2" s="145"/>
      <c r="G2" s="145"/>
      <c r="H2" s="145"/>
      <c r="I2" s="145"/>
    </row>
    <row r="3" spans="1:9" ht="15.75" x14ac:dyDescent="0.25">
      <c r="A3" s="10"/>
      <c r="B3" s="10"/>
      <c r="C3" s="10"/>
      <c r="D3" s="10"/>
      <c r="E3" s="10"/>
      <c r="F3" s="11"/>
      <c r="G3" s="11"/>
      <c r="H3" s="12"/>
      <c r="I3" s="11"/>
    </row>
    <row r="4" spans="1:9" ht="15.75" x14ac:dyDescent="0.25">
      <c r="A4" s="146" t="s">
        <v>62</v>
      </c>
      <c r="B4" s="146" t="s">
        <v>63</v>
      </c>
      <c r="C4" s="146" t="s">
        <v>64</v>
      </c>
      <c r="D4" s="146" t="s">
        <v>65</v>
      </c>
      <c r="E4" s="146" t="s">
        <v>66</v>
      </c>
      <c r="F4" s="146"/>
      <c r="G4" s="146"/>
      <c r="H4" s="146"/>
      <c r="I4" s="107" t="s">
        <v>67</v>
      </c>
    </row>
    <row r="5" spans="1:9" ht="15.75" x14ac:dyDescent="0.25">
      <c r="A5" s="146"/>
      <c r="B5" s="146"/>
      <c r="C5" s="146"/>
      <c r="D5" s="146"/>
      <c r="E5" s="146" t="s">
        <v>68</v>
      </c>
      <c r="F5" s="107" t="s">
        <v>56</v>
      </c>
      <c r="G5" s="107" t="s">
        <v>2</v>
      </c>
      <c r="H5" s="107"/>
      <c r="I5" s="107"/>
    </row>
    <row r="6" spans="1:9" ht="15.75" x14ac:dyDescent="0.25">
      <c r="A6" s="146"/>
      <c r="B6" s="146"/>
      <c r="C6" s="146"/>
      <c r="D6" s="146"/>
      <c r="E6" s="146"/>
      <c r="F6" s="107"/>
      <c r="G6" s="13" t="s">
        <v>69</v>
      </c>
      <c r="H6" s="14" t="s">
        <v>4</v>
      </c>
      <c r="I6" s="107"/>
    </row>
    <row r="7" spans="1:9" ht="81" customHeight="1" x14ac:dyDescent="0.25">
      <c r="A7" s="15">
        <v>1</v>
      </c>
      <c r="B7" s="62" t="s">
        <v>70</v>
      </c>
      <c r="C7" s="16" t="s">
        <v>76</v>
      </c>
      <c r="D7" s="17" t="s">
        <v>71</v>
      </c>
      <c r="E7" s="18">
        <v>1297</v>
      </c>
      <c r="F7" s="19">
        <v>1318</v>
      </c>
      <c r="G7" s="19">
        <f>F7-E7</f>
        <v>21</v>
      </c>
      <c r="H7" s="14">
        <f>G7/E7</f>
        <v>1.6191210485736313E-2</v>
      </c>
      <c r="I7" s="64" t="s">
        <v>135</v>
      </c>
    </row>
    <row r="8" spans="1:9" ht="99.75" customHeight="1" x14ac:dyDescent="0.25">
      <c r="A8" s="15">
        <v>2</v>
      </c>
      <c r="B8" s="62" t="s">
        <v>77</v>
      </c>
      <c r="C8" s="16" t="s">
        <v>76</v>
      </c>
      <c r="D8" s="17" t="s">
        <v>71</v>
      </c>
      <c r="E8" s="18">
        <v>356</v>
      </c>
      <c r="F8" s="19">
        <v>287</v>
      </c>
      <c r="G8" s="19">
        <f t="shared" ref="G8:G11" si="0">F8-E8</f>
        <v>-69</v>
      </c>
      <c r="H8" s="14">
        <f t="shared" ref="H8:H11" si="1">G8/E8</f>
        <v>-0.19382022471910113</v>
      </c>
      <c r="I8" s="64" t="s">
        <v>147</v>
      </c>
    </row>
    <row r="9" spans="1:9" ht="98.25" customHeight="1" x14ac:dyDescent="0.25">
      <c r="A9" s="15">
        <v>3</v>
      </c>
      <c r="B9" s="62" t="s">
        <v>78</v>
      </c>
      <c r="C9" s="16" t="s">
        <v>76</v>
      </c>
      <c r="D9" s="17" t="s">
        <v>72</v>
      </c>
      <c r="E9" s="18">
        <v>100</v>
      </c>
      <c r="F9" s="19">
        <v>100</v>
      </c>
      <c r="G9" s="19">
        <f t="shared" si="0"/>
        <v>0</v>
      </c>
      <c r="H9" s="14">
        <f t="shared" si="1"/>
        <v>0</v>
      </c>
      <c r="I9" s="20" t="s">
        <v>12</v>
      </c>
    </row>
    <row r="10" spans="1:9" ht="116.25" customHeight="1" x14ac:dyDescent="0.25">
      <c r="A10" s="15">
        <v>4</v>
      </c>
      <c r="B10" s="63" t="s">
        <v>73</v>
      </c>
      <c r="C10" s="16" t="s">
        <v>74</v>
      </c>
      <c r="D10" s="17" t="s">
        <v>72</v>
      </c>
      <c r="E10" s="18">
        <v>60</v>
      </c>
      <c r="F10" s="19">
        <v>177</v>
      </c>
      <c r="G10" s="20">
        <f t="shared" si="0"/>
        <v>117</v>
      </c>
      <c r="H10" s="14">
        <f t="shared" si="1"/>
        <v>1.95</v>
      </c>
      <c r="I10" s="64" t="s">
        <v>148</v>
      </c>
    </row>
    <row r="11" spans="1:9" ht="135.75" customHeight="1" x14ac:dyDescent="0.25">
      <c r="A11" s="15">
        <v>5</v>
      </c>
      <c r="B11" s="62" t="s">
        <v>75</v>
      </c>
      <c r="C11" s="16" t="s">
        <v>79</v>
      </c>
      <c r="D11" s="17" t="s">
        <v>71</v>
      </c>
      <c r="E11" s="18">
        <v>116</v>
      </c>
      <c r="F11" s="20">
        <v>66.2</v>
      </c>
      <c r="G11" s="20">
        <f t="shared" si="0"/>
        <v>-49.8</v>
      </c>
      <c r="H11" s="14">
        <f t="shared" si="1"/>
        <v>-0.42931034482758618</v>
      </c>
      <c r="I11" s="64" t="s">
        <v>149</v>
      </c>
    </row>
  </sheetData>
  <mergeCells count="10">
    <mergeCell ref="A2:I2"/>
    <mergeCell ref="A4:A6"/>
    <mergeCell ref="B4:B6"/>
    <mergeCell ref="C4:C6"/>
    <mergeCell ref="D4:D6"/>
    <mergeCell ref="E4:H4"/>
    <mergeCell ref="I4:I6"/>
    <mergeCell ref="E5:E6"/>
    <mergeCell ref="F5:F6"/>
    <mergeCell ref="G5:H5"/>
  </mergeCells>
  <pageMargins left="0.70866141732283472" right="0.11811023622047245" top="0.35433070866141736" bottom="0.15748031496062992"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Программные мероприятия </vt:lpstr>
      <vt:lpstr>показатели</vt:lpstr>
      <vt:lpstr>показатели!Заголовки_для_печати</vt:lpstr>
      <vt:lpstr>'Программные мероприятия '!Заголовки_для_печати</vt:lpstr>
      <vt:lpstr>'Программные мероприятия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Шевякина Ксения Владимировна</dc:creator>
  <cp:lastModifiedBy>Штолякова Ольга Анатольевна</cp:lastModifiedBy>
  <cp:lastPrinted>2025-01-21T04:11:08Z</cp:lastPrinted>
  <dcterms:created xsi:type="dcterms:W3CDTF">2021-01-26T14:13:25Z</dcterms:created>
  <dcterms:modified xsi:type="dcterms:W3CDTF">2025-04-22T06:37:00Z</dcterms:modified>
</cp:coreProperties>
</file>